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6" yWindow="-116" windowWidth="18851" windowHeight="11869" tabRatio="630"/>
  </bookViews>
  <sheets>
    <sheet name="2x + 4x" sheetId="1" r:id="rId1"/>
    <sheet name="2x + 4y" sheetId="3" r:id="rId2"/>
    <sheet name="(2x+3) +(3x+2)" sheetId="2" r:id="rId3"/>
    <sheet name="3a + 3b = 3(a+b)" sheetId="4" r:id="rId4"/>
    <sheet name="2(3a+4b)" sheetId="5" r:id="rId5"/>
  </sheets>
  <definedNames>
    <definedName name="a">#REF!</definedName>
    <definedName name="b">#REF!</definedName>
    <definedName name="c_">#REF!</definedName>
    <definedName name="d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4" l="1"/>
  <c r="D15" i="5"/>
  <c r="L8" i="2"/>
  <c r="G8" i="1"/>
  <c r="C15" i="2"/>
  <c r="H26" i="3"/>
  <c r="C25" i="4"/>
  <c r="C19" i="4"/>
  <c r="P29" i="5"/>
  <c r="G29" i="5"/>
  <c r="O7" i="5"/>
  <c r="O29" i="5"/>
  <c r="M29" i="5"/>
  <c r="H29" i="5"/>
  <c r="I29" i="5"/>
  <c r="J29" i="5"/>
  <c r="K29" i="5"/>
  <c r="L29" i="5"/>
  <c r="C1" i="5"/>
  <c r="D29" i="5"/>
  <c r="N5" i="5"/>
  <c r="B1" i="4"/>
  <c r="L20" i="4"/>
  <c r="J5" i="4"/>
  <c r="G37" i="3"/>
  <c r="B2" i="3"/>
  <c r="I8" i="3"/>
  <c r="J31" i="5"/>
  <c r="J32" i="5" s="1"/>
  <c r="I31" i="5"/>
  <c r="I32" i="5" s="1"/>
  <c r="J17" i="2"/>
  <c r="J9" i="2"/>
  <c r="O25" i="2"/>
  <c r="G47" i="1"/>
  <c r="P45" i="1"/>
  <c r="C33" i="3"/>
  <c r="H33" i="3" s="1"/>
  <c r="H18" i="3"/>
  <c r="G18" i="3"/>
  <c r="O26" i="2"/>
  <c r="O29" i="2"/>
  <c r="AA3" i="2"/>
  <c r="AA25" i="2"/>
  <c r="Z26" i="1"/>
  <c r="H26" i="1"/>
  <c r="Z4" i="1"/>
  <c r="I8" i="1"/>
  <c r="D40" i="1"/>
  <c r="G8" i="3"/>
  <c r="G18" i="1"/>
  <c r="Q45" i="1"/>
  <c r="J6" i="5"/>
  <c r="D21" i="5"/>
  <c r="H19" i="5" s="1"/>
  <c r="H5" i="5"/>
  <c r="H8" i="5"/>
  <c r="G8" i="4"/>
  <c r="K7" i="4"/>
  <c r="J10" i="3"/>
  <c r="J16" i="3"/>
  <c r="J13" i="3"/>
  <c r="L30" i="3"/>
  <c r="L27" i="3"/>
  <c r="L26" i="3"/>
  <c r="H27" i="3"/>
  <c r="H30" i="3"/>
  <c r="M16" i="2"/>
  <c r="M10" i="2"/>
  <c r="M13" i="2"/>
  <c r="K47" i="2"/>
  <c r="K46" i="2"/>
  <c r="L26" i="1"/>
  <c r="C15" i="1"/>
  <c r="J10" i="1" s="1"/>
  <c r="P39" i="2"/>
  <c r="G39" i="2"/>
  <c r="H39" i="2"/>
  <c r="I39" i="2"/>
  <c r="J39" i="2"/>
  <c r="K39" i="2"/>
  <c r="L39" i="2"/>
  <c r="M39" i="2"/>
  <c r="N39" i="2"/>
  <c r="P41" i="2"/>
  <c r="C39" i="2"/>
  <c r="C38" i="2"/>
  <c r="C29" i="2"/>
  <c r="K29" i="2"/>
  <c r="C32" i="2"/>
  <c r="K32" i="2"/>
  <c r="C26" i="2"/>
  <c r="K26" i="2"/>
  <c r="E39" i="1"/>
  <c r="F39" i="1"/>
  <c r="G39" i="1"/>
  <c r="H39" i="1"/>
  <c r="I39" i="1"/>
  <c r="J39" i="1"/>
  <c r="K39" i="1"/>
  <c r="L39" i="1"/>
  <c r="D39" i="1"/>
  <c r="E40" i="1"/>
  <c r="F40" i="1"/>
  <c r="G40" i="1"/>
  <c r="H40" i="1"/>
  <c r="I40" i="1"/>
  <c r="J40" i="1"/>
  <c r="K40" i="1"/>
  <c r="L40" i="1"/>
  <c r="O38" i="2"/>
  <c r="G38" i="2"/>
  <c r="H38" i="2"/>
  <c r="I38" i="2"/>
  <c r="J38" i="2"/>
  <c r="K38" i="2"/>
  <c r="L38" i="2"/>
  <c r="M38" i="2"/>
  <c r="N38" i="2"/>
  <c r="F38" i="2"/>
  <c r="O39" i="2"/>
  <c r="F39" i="2"/>
  <c r="O32" i="2"/>
  <c r="C40" i="1"/>
  <c r="C39" i="1"/>
  <c r="C33" i="1"/>
  <c r="H33" i="1" s="1"/>
  <c r="C30" i="1"/>
  <c r="H30" i="1" s="1"/>
  <c r="C27" i="1"/>
  <c r="H27" i="1"/>
  <c r="L30" i="1"/>
  <c r="M40" i="1"/>
  <c r="K25" i="2"/>
  <c r="C18" i="2"/>
  <c r="C21" i="2"/>
  <c r="L27" i="1"/>
  <c r="J16" i="1"/>
  <c r="J13" i="1"/>
  <c r="C21" i="1"/>
  <c r="C18" i="1"/>
  <c r="M22" i="4" l="1"/>
  <c r="C29" i="4" s="1"/>
  <c r="P30" i="5"/>
  <c r="M39" i="1"/>
  <c r="H16" i="5"/>
  <c r="O30" i="5"/>
  <c r="G30" i="5"/>
  <c r="I30" i="5"/>
  <c r="K30" i="5"/>
  <c r="M30" i="5"/>
  <c r="L18" i="5"/>
  <c r="H30" i="5"/>
  <c r="J30" i="5"/>
  <c r="L30" i="5"/>
  <c r="P38" i="2"/>
  <c r="L16" i="5"/>
  <c r="D30" i="5"/>
  <c r="I33" i="5"/>
  <c r="I24" i="5" s="1"/>
  <c r="C30" i="4" l="1"/>
  <c r="Q29" i="5"/>
  <c r="I23" i="5"/>
</calcChain>
</file>

<file path=xl/comments1.xml><?xml version="1.0" encoding="utf-8"?>
<comments xmlns="http://schemas.openxmlformats.org/spreadsheetml/2006/main">
  <authors>
    <author>Alwyn</author>
  </authors>
  <commentList>
    <comment ref="C5" authorId="0">
      <text>
        <r>
          <rPr>
            <sz val="8"/>
            <color indexed="81"/>
            <rFont val="Tahoma"/>
          </rPr>
          <t xml:space="preserve">You can change the input values
</t>
        </r>
      </text>
    </comment>
    <comment ref="F8" authorId="0">
      <text>
        <r>
          <rPr>
            <sz val="8"/>
            <color indexed="81"/>
            <rFont val="Tahoma"/>
            <family val="2"/>
          </rPr>
          <t xml:space="preserve">You can change the number in the operator
</t>
        </r>
      </text>
    </comment>
    <comment ref="F18" authorId="0">
      <text>
        <r>
          <rPr>
            <sz val="8"/>
            <color indexed="81"/>
            <rFont val="Tahoma"/>
            <family val="2"/>
          </rPr>
          <t xml:space="preserve">You can change the number in the operator
</t>
        </r>
      </text>
    </comment>
    <comment ref="F30" authorId="0">
      <text>
        <r>
          <rPr>
            <sz val="8"/>
            <color indexed="81"/>
            <rFont val="Tahoma"/>
            <family val="2"/>
          </rPr>
          <t xml:space="preserve">You can change the number in the operator
</t>
        </r>
      </text>
    </comment>
  </commentList>
</comments>
</file>

<file path=xl/comments2.xml><?xml version="1.0" encoding="utf-8"?>
<comments xmlns="http://schemas.openxmlformats.org/spreadsheetml/2006/main">
  <authors>
    <author>Alwyn</author>
  </authors>
  <commentList>
    <comment ref="C5" authorId="0">
      <text>
        <r>
          <rPr>
            <sz val="8"/>
            <color indexed="81"/>
            <rFont val="Tahoma"/>
            <family val="2"/>
          </rPr>
          <t xml:space="preserve">You can change the input values
</t>
        </r>
      </text>
    </comment>
    <comment ref="F8" authorId="0">
      <text>
        <r>
          <rPr>
            <sz val="8"/>
            <color indexed="81"/>
            <rFont val="Tahoma"/>
            <family val="2"/>
          </rPr>
          <t xml:space="preserve">You can change the number in the operator
</t>
        </r>
      </text>
    </comment>
    <comment ref="N12" authorId="0">
      <text>
        <r>
          <rPr>
            <sz val="8"/>
            <color indexed="81"/>
            <rFont val="Tahoma"/>
            <family val="2"/>
          </rPr>
          <t>Type your calculation.
Start with =
Use * for multiply
End with ENTER</t>
        </r>
      </text>
    </comment>
    <comment ref="C15" authorId="0">
      <text>
        <r>
          <rPr>
            <sz val="8"/>
            <color indexed="81"/>
            <rFont val="Tahoma"/>
            <family val="2"/>
          </rPr>
          <t xml:space="preserve">You can change the input values
</t>
        </r>
      </text>
    </comment>
    <comment ref="C27" authorId="0">
      <text>
        <r>
          <rPr>
            <sz val="8"/>
            <color indexed="81"/>
            <rFont val="Tahoma"/>
            <family val="2"/>
          </rPr>
          <t xml:space="preserve">You can change the input values
</t>
        </r>
      </text>
    </comment>
    <comment ref="F30" authorId="0">
      <text>
        <r>
          <rPr>
            <sz val="8"/>
            <color indexed="81"/>
            <rFont val="Tahoma"/>
            <family val="2"/>
          </rPr>
          <t xml:space="preserve">You can change the number in the operator
</t>
        </r>
      </text>
    </comment>
  </commentList>
</comments>
</file>

<file path=xl/comments3.xml><?xml version="1.0" encoding="utf-8"?>
<comments xmlns="http://schemas.openxmlformats.org/spreadsheetml/2006/main">
  <authors>
    <author>Alwyn</author>
  </authors>
  <commentList>
    <comment ref="C5" authorId="0">
      <text>
        <r>
          <rPr>
            <sz val="8"/>
            <color indexed="81"/>
            <rFont val="Tahoma"/>
            <family val="2"/>
          </rPr>
          <t xml:space="preserve">You can change the input values
</t>
        </r>
      </text>
    </comment>
    <comment ref="F8" authorId="0">
      <text>
        <r>
          <rPr>
            <sz val="8"/>
            <color indexed="81"/>
            <rFont val="Tahoma"/>
            <family val="2"/>
          </rPr>
          <t xml:space="preserve">You can change the number in the operator
</t>
        </r>
      </text>
    </comment>
    <comment ref="C15" authorId="0">
      <text>
        <r>
          <rPr>
            <sz val="8"/>
            <color indexed="81"/>
            <rFont val="Tahoma"/>
            <family val="2"/>
          </rPr>
          <t xml:space="preserve">You can change the input values
</t>
        </r>
      </text>
    </comment>
    <comment ref="F29" authorId="0">
      <text>
        <r>
          <rPr>
            <sz val="8"/>
            <color indexed="81"/>
            <rFont val="Tahoma"/>
            <family val="2"/>
          </rPr>
          <t xml:space="preserve">You can change the number in the operator
</t>
        </r>
      </text>
    </comment>
  </commentList>
</comments>
</file>

<file path=xl/comments4.xml><?xml version="1.0" encoding="utf-8"?>
<comments xmlns="http://schemas.openxmlformats.org/spreadsheetml/2006/main">
  <authors>
    <author>Alwyn</author>
  </authors>
  <commentList>
    <comment ref="C4" authorId="0">
      <text>
        <r>
          <rPr>
            <sz val="8"/>
            <color indexed="81"/>
            <rFont val="Tahoma"/>
            <family val="2"/>
          </rPr>
          <t>You can change the input value</t>
        </r>
      </text>
    </comment>
    <comment ref="F4" authorId="0">
      <text>
        <r>
          <rPr>
            <sz val="8"/>
            <color indexed="81"/>
            <rFont val="Tahoma"/>
            <family val="2"/>
          </rPr>
          <t xml:space="preserve">You can change the number in the operator
</t>
        </r>
      </text>
    </comment>
    <comment ref="C10" authorId="0">
      <text>
        <r>
          <rPr>
            <sz val="8"/>
            <color indexed="81"/>
            <rFont val="Tahoma"/>
            <family val="2"/>
          </rPr>
          <t>You can change the input value</t>
        </r>
      </text>
    </comment>
    <comment ref="J22" authorId="0">
      <text>
        <r>
          <rPr>
            <sz val="8"/>
            <color indexed="81"/>
            <rFont val="Tahoma"/>
            <family val="2"/>
          </rPr>
          <t xml:space="preserve">You can change the number in the operator
</t>
        </r>
      </text>
    </comment>
  </commentList>
</comments>
</file>

<file path=xl/comments5.xml><?xml version="1.0" encoding="utf-8"?>
<comments xmlns="http://schemas.openxmlformats.org/spreadsheetml/2006/main">
  <authors>
    <author>Alwyn</author>
  </authors>
  <commentList>
    <comment ref="D4" authorId="0">
      <text>
        <r>
          <rPr>
            <sz val="8"/>
            <color indexed="81"/>
            <rFont val="Tahoma"/>
            <family val="2"/>
          </rPr>
          <t>You can change the input value</t>
        </r>
      </text>
    </comment>
    <comment ref="G4" authorId="0">
      <text>
        <r>
          <rPr>
            <sz val="8"/>
            <color indexed="81"/>
            <rFont val="Tahoma"/>
            <family val="2"/>
          </rPr>
          <t xml:space="preserve">You can change the number in the operator
</t>
        </r>
      </text>
    </comment>
    <comment ref="L7" authorId="0">
      <text>
        <r>
          <rPr>
            <sz val="8"/>
            <color indexed="81"/>
            <rFont val="Tahoma"/>
            <family val="2"/>
          </rPr>
          <t xml:space="preserve">You can change the number in the operator
</t>
        </r>
      </text>
    </comment>
    <comment ref="D10" authorId="0">
      <text>
        <r>
          <rPr>
            <sz val="8"/>
            <color indexed="81"/>
            <rFont val="Tahoma"/>
            <family val="2"/>
          </rPr>
          <t>You can change the input value</t>
        </r>
      </text>
    </comment>
    <comment ref="G15" authorId="0">
      <text>
        <r>
          <rPr>
            <sz val="8"/>
            <color indexed="81"/>
            <rFont val="Tahoma"/>
            <family val="2"/>
          </rPr>
          <t xml:space="preserve">You can change the number in the operator
</t>
        </r>
      </text>
    </comment>
  </commentList>
</comments>
</file>

<file path=xl/sharedStrings.xml><?xml version="1.0" encoding="utf-8"?>
<sst xmlns="http://schemas.openxmlformats.org/spreadsheetml/2006/main" count="105" uniqueCount="34">
  <si>
    <t>ADDING ALGEBRAIC EXPRESSIONS 1</t>
  </si>
  <si>
    <t>Make sure you understand this flowdiagram and its algebra. Change the inputs, change the operators …</t>
  </si>
  <si>
    <t>INPUT x</t>
  </si>
  <si>
    <t>´</t>
  </si>
  <si>
    <t>f:</t>
  </si>
  <si>
    <t>+</t>
  </si>
  <si>
    <t>Can we REPLACE the machines in f with just ONE operator and get the same output?</t>
  </si>
  <si>
    <t>d</t>
  </si>
  <si>
    <t>g:</t>
  </si>
  <si>
    <t>Discuss: What does EQUIVALENCE mean in flowdiagrams? In the table? In algebraic expressions?</t>
  </si>
  <si>
    <t>x</t>
  </si>
  <si>
    <t>Now change the operators in f and repeat …</t>
  </si>
  <si>
    <t>Assess your understanding by completing this sentence. Then change the parameters (coefficients) and repeat.</t>
  </si>
  <si>
    <t>=</t>
  </si>
  <si>
    <t>Now try negative coefficients!</t>
  </si>
  <si>
    <t>ADDING ALGEBRAIC EXPRESSIONS 2</t>
  </si>
  <si>
    <t>Can we REPLACE the machines in  f  with just TWO operators and get the same output as f?</t>
  </si>
  <si>
    <t>Type an input if you want</t>
  </si>
  <si>
    <t>Assess your understanding by completing this sentence:</t>
  </si>
  <si>
    <t>Your calculation area</t>
  </si>
  <si>
    <t>INPUT y</t>
  </si>
  <si>
    <t>Can we REPLACE the machines in f with just ONE operator and get the same output? Try and see:</t>
  </si>
  <si>
    <t>Input a</t>
  </si>
  <si>
    <t>a</t>
  </si>
  <si>
    <t>a+b</t>
  </si>
  <si>
    <t>Input b</t>
  </si>
  <si>
    <t>b</t>
  </si>
  <si>
    <t>Discuss: What does EQUIVALENCE mean in flowdiagrams? In the table? In the graphs? In algebraic expressions?</t>
  </si>
  <si>
    <t/>
  </si>
  <si>
    <t>Can we REPLACE the 4 machines in  f  with just THREE operators and get the same output as f? Try and see:</t>
  </si>
  <si>
    <t>Make sure you understand these flowdiagrams and the algebra. Change the inputs, change the operators (coefficients)…</t>
  </si>
  <si>
    <t>Make sure you understand this flowdiagram and its algebra. Change the inputs, change the operators (coefficients)…</t>
  </si>
  <si>
    <t>Type inputs a and b if you want</t>
  </si>
  <si>
    <t>INPUT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</si>
</sst>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Times New Roman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Symbol"/>
      <family val="1"/>
      <charset val="2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61"/>
      <name val="Times New Roman"/>
    </font>
    <font>
      <b/>
      <sz val="12"/>
      <color indexed="6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61"/>
      <name val="Times New Roman"/>
      <family val="1"/>
    </font>
    <font>
      <sz val="10"/>
      <color indexed="61"/>
      <name val="Times New Roman"/>
      <family val="1"/>
    </font>
    <font>
      <sz val="12"/>
      <name val="Symbol"/>
      <family val="1"/>
      <charset val="2"/>
    </font>
    <font>
      <b/>
      <sz val="12"/>
      <color indexed="12"/>
      <name val="Times New Roman"/>
    </font>
    <font>
      <b/>
      <sz val="12"/>
      <name val="Times New Roman"/>
    </font>
    <font>
      <b/>
      <sz val="12"/>
      <color indexed="10"/>
      <name val="Times New Roman"/>
    </font>
    <font>
      <b/>
      <sz val="12"/>
      <color indexed="61"/>
      <name val="Times New Roman"/>
    </font>
    <font>
      <b/>
      <i/>
      <sz val="12"/>
      <name val="Times New Roman"/>
      <family val="1"/>
    </font>
    <font>
      <sz val="14"/>
      <color indexed="10"/>
      <name val="Wingdings"/>
      <charset val="2"/>
    </font>
    <font>
      <sz val="12"/>
      <color indexed="12"/>
      <name val="Times New Roman"/>
    </font>
    <font>
      <sz val="8"/>
      <color indexed="81"/>
      <name val="Tahoma"/>
    </font>
    <font>
      <sz val="8"/>
      <color indexed="81"/>
      <name val="Tahoma"/>
      <family val="2"/>
    </font>
    <font>
      <sz val="10"/>
      <color indexed="9"/>
      <name val="Times New Roman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Times New Roman"/>
    </font>
    <font>
      <b/>
      <sz val="12"/>
      <color rgb="FF993366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66FF"/>
      <name val="Times New Roman"/>
      <family val="1"/>
    </font>
    <font>
      <b/>
      <sz val="12"/>
      <color rgb="FFFF66FF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66FF"/>
      <name val="Times New Roman"/>
      <family val="1"/>
    </font>
    <font>
      <b/>
      <sz val="10"/>
      <color rgb="FF993366"/>
      <name val="Times New Roman"/>
      <family val="1"/>
    </font>
    <font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b/>
      <sz val="16"/>
      <color indexed="12"/>
      <name val="Times New Roman"/>
      <family val="1"/>
    </font>
    <font>
      <b/>
      <sz val="14"/>
      <color theme="6" tint="-0.249977111117893"/>
      <name val="Times New Roman"/>
      <family val="1"/>
    </font>
    <font>
      <sz val="10"/>
      <color rgb="FFFFFF00"/>
      <name val="Times New Roman"/>
      <family val="1"/>
    </font>
    <font>
      <b/>
      <sz val="14"/>
      <color rgb="FFFFFF00"/>
      <name val="Times New Roman"/>
      <family val="1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 diagonalDown="1">
      <left/>
      <right/>
      <top/>
      <bottom style="thin">
        <color indexed="10"/>
      </bottom>
      <diagonal style="thin">
        <color indexed="10"/>
      </diagonal>
    </border>
    <border>
      <left style="thin">
        <color indexed="10"/>
      </left>
      <right/>
      <top/>
      <bottom style="thin">
        <color indexed="10"/>
      </bottom>
      <diagonal/>
    </border>
    <border diagonalUp="1">
      <left/>
      <right/>
      <top style="thin">
        <color indexed="10"/>
      </top>
      <bottom/>
      <diagonal style="thin">
        <color indexed="10"/>
      </diagonal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 diagonalUp="1">
      <left/>
      <right/>
      <top/>
      <bottom/>
      <diagonal style="thin">
        <color indexed="10"/>
      </diagonal>
    </border>
    <border diagonalDown="1">
      <left/>
      <right/>
      <top/>
      <bottom/>
      <diagonal style="thin">
        <color indexed="10"/>
      </diagonal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 diagonalUp="1">
      <left/>
      <right/>
      <top/>
      <bottom/>
      <diagonal style="medium">
        <color indexed="10"/>
      </diagonal>
    </border>
    <border diagonalDown="1">
      <left/>
      <right/>
      <top/>
      <bottom/>
      <diagonal style="medium">
        <color indexed="10"/>
      </diagonal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 diagonalDown="1">
      <left/>
      <right/>
      <top/>
      <bottom/>
      <diagonal style="thin">
        <color rgb="FFFF0000"/>
      </diagonal>
    </border>
    <border diagonalUp="1">
      <left/>
      <right/>
      <top/>
      <bottom/>
      <diagonal style="thin">
        <color rgb="FFFF0000"/>
      </diagonal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 applyProtection="1">
      <alignment horizontal="right" vertical="center" indent="1"/>
      <protection locked="0" hidden="1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 vertical="center" indent="1"/>
    </xf>
    <xf numFmtId="0" fontId="6" fillId="0" borderId="1" xfId="0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/>
    <xf numFmtId="0" fontId="1" fillId="0" borderId="0" xfId="0" applyFont="1" applyBorder="1" applyAlignment="1">
      <alignment horizontal="right" vertical="center" indent="1"/>
    </xf>
    <xf numFmtId="0" fontId="0" fillId="0" borderId="3" xfId="0" applyBorder="1"/>
    <xf numFmtId="0" fontId="1" fillId="0" borderId="0" xfId="0" applyFont="1" applyBorder="1" applyAlignment="1" applyProtection="1">
      <alignment horizontal="center"/>
    </xf>
    <xf numFmtId="0" fontId="0" fillId="0" borderId="4" xfId="0" applyBorder="1"/>
    <xf numFmtId="0" fontId="7" fillId="0" borderId="0" xfId="0" applyFont="1" applyAlignment="1" applyProtection="1">
      <alignment horizontal="right" vertical="center" indent="1"/>
      <protection hidden="1"/>
    </xf>
    <xf numFmtId="0" fontId="3" fillId="0" borderId="0" xfId="0" quotePrefix="1" applyFont="1"/>
    <xf numFmtId="0" fontId="3" fillId="0" borderId="0" xfId="0" applyFont="1"/>
    <xf numFmtId="0" fontId="11" fillId="0" borderId="0" xfId="0" applyFont="1"/>
    <xf numFmtId="0" fontId="12" fillId="0" borderId="0" xfId="0" applyFont="1" applyAlignment="1">
      <alignment horizontal="centerContinuous"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/>
    <xf numFmtId="0" fontId="7" fillId="0" borderId="0" xfId="0" applyFont="1" applyBorder="1" applyAlignment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0" borderId="0" xfId="0" applyFont="1" applyBorder="1"/>
    <xf numFmtId="0" fontId="19" fillId="0" borderId="7" xfId="0" applyFont="1" applyBorder="1" applyAlignment="1">
      <alignment vertical="center" shrinkToFit="1"/>
    </xf>
    <xf numFmtId="0" fontId="20" fillId="0" borderId="8" xfId="0" applyFont="1" applyBorder="1"/>
    <xf numFmtId="0" fontId="19" fillId="0" borderId="9" xfId="0" applyFont="1" applyBorder="1" applyAlignment="1">
      <alignment horizontal="center"/>
    </xf>
    <xf numFmtId="0" fontId="5" fillId="0" borderId="7" xfId="0" applyFont="1" applyBorder="1" applyAlignment="1">
      <alignment vertical="center" shrinkToFit="1"/>
    </xf>
    <xf numFmtId="0" fontId="21" fillId="0" borderId="8" xfId="0" applyFont="1" applyBorder="1" applyAlignment="1">
      <alignment shrinkToFit="1"/>
    </xf>
    <xf numFmtId="0" fontId="21" fillId="0" borderId="9" xfId="0" applyFont="1" applyBorder="1" applyAlignment="1" applyProtection="1">
      <alignment horizontal="center"/>
      <protection hidden="1"/>
    </xf>
    <xf numFmtId="0" fontId="13" fillId="0" borderId="10" xfId="0" applyFont="1" applyFill="1" applyBorder="1" applyAlignment="1" applyProtection="1">
      <alignment horizontal="left" vertical="center"/>
      <protection hidden="1"/>
    </xf>
    <xf numFmtId="0" fontId="12" fillId="0" borderId="7" xfId="0" applyFont="1" applyBorder="1" applyAlignment="1">
      <alignment vertical="center" shrinkToFit="1"/>
    </xf>
    <xf numFmtId="0" fontId="22" fillId="0" borderId="8" xfId="0" applyFont="1" applyBorder="1" applyAlignment="1">
      <alignment shrinkToFit="1"/>
    </xf>
    <xf numFmtId="0" fontId="22" fillId="0" borderId="9" xfId="0" applyFont="1" applyBorder="1" applyAlignment="1" applyProtection="1">
      <alignment horizontal="center"/>
      <protection hidden="1"/>
    </xf>
    <xf numFmtId="0" fontId="20" fillId="2" borderId="11" xfId="0" applyFont="1" applyFill="1" applyBorder="1" applyProtection="1">
      <protection locked="0"/>
    </xf>
    <xf numFmtId="0" fontId="23" fillId="0" borderId="0" xfId="0" applyFont="1"/>
    <xf numFmtId="0" fontId="20" fillId="0" borderId="0" xfId="0" applyFont="1" applyAlignment="1">
      <alignment horizontal="left"/>
    </xf>
    <xf numFmtId="0" fontId="20" fillId="0" borderId="0" xfId="0" quotePrefix="1" applyFont="1" applyAlignment="1">
      <alignment horizontal="left" indent="1"/>
    </xf>
    <xf numFmtId="0" fontId="20" fillId="3" borderId="11" xfId="0" applyFont="1" applyFill="1" applyBorder="1" applyProtection="1">
      <protection locked="0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20" fillId="0" borderId="12" xfId="0" applyFont="1" applyBorder="1"/>
    <xf numFmtId="0" fontId="19" fillId="0" borderId="1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 applyProtection="1">
      <alignment horizontal="center"/>
      <protection locked="0"/>
    </xf>
    <xf numFmtId="0" fontId="25" fillId="0" borderId="0" xfId="0" applyFont="1" applyProtection="1">
      <protection hidden="1"/>
    </xf>
    <xf numFmtId="0" fontId="21" fillId="0" borderId="12" xfId="0" applyFont="1" applyBorder="1" applyAlignment="1" applyProtection="1">
      <alignment horizontal="left" vertical="center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21" fillId="0" borderId="8" xfId="0" applyFont="1" applyBorder="1" applyAlignment="1" applyProtection="1">
      <alignment horizontal="center"/>
      <protection hidden="1"/>
    </xf>
    <xf numFmtId="0" fontId="22" fillId="0" borderId="12" xfId="0" applyFont="1" applyBorder="1" applyAlignment="1" applyProtection="1">
      <protection hidden="1"/>
    </xf>
    <xf numFmtId="0" fontId="22" fillId="0" borderId="12" xfId="0" applyFont="1" applyBorder="1" applyAlignment="1" applyProtection="1">
      <alignment horizontal="center"/>
      <protection hidden="1"/>
    </xf>
    <xf numFmtId="0" fontId="22" fillId="0" borderId="8" xfId="0" applyFont="1" applyBorder="1" applyAlignment="1" applyProtection="1">
      <alignment horizontal="center"/>
      <protection hidden="1"/>
    </xf>
    <xf numFmtId="0" fontId="16" fillId="0" borderId="10" xfId="0" applyFont="1" applyFill="1" applyBorder="1" applyAlignment="1" applyProtection="1">
      <alignment horizontal="left" vertical="center"/>
      <protection hidden="1"/>
    </xf>
    <xf numFmtId="0" fontId="28" fillId="0" borderId="0" xfId="0" applyFont="1"/>
    <xf numFmtId="0" fontId="3" fillId="0" borderId="0" xfId="0" applyFont="1" applyAlignment="1">
      <alignment horizontal="right"/>
    </xf>
    <xf numFmtId="0" fontId="20" fillId="2" borderId="11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3" borderId="11" xfId="0" applyFont="1" applyFill="1" applyBorder="1" applyAlignment="1" applyProtection="1">
      <alignment horizontal="center"/>
      <protection locked="0"/>
    </xf>
    <xf numFmtId="0" fontId="20" fillId="4" borderId="11" xfId="0" applyFont="1" applyFill="1" applyBorder="1" applyProtection="1">
      <protection locked="0"/>
    </xf>
    <xf numFmtId="0" fontId="20" fillId="4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8" fillId="0" borderId="0" xfId="0" applyFont="1" applyProtection="1">
      <protection locked="0"/>
    </xf>
    <xf numFmtId="0" fontId="30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0" xfId="0" applyFont="1" applyAlignment="1">
      <alignment horizontal="left" indent="1"/>
    </xf>
    <xf numFmtId="0" fontId="6" fillId="0" borderId="16" xfId="0" applyFont="1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0" borderId="19" xfId="0" applyBorder="1"/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/>
    <xf numFmtId="0" fontId="7" fillId="0" borderId="16" xfId="0" applyFont="1" applyBorder="1"/>
    <xf numFmtId="0" fontId="34" fillId="0" borderId="0" xfId="0" applyFont="1"/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left" vertical="center" indent="1"/>
      <protection hidden="1"/>
    </xf>
    <xf numFmtId="0" fontId="22" fillId="0" borderId="9" xfId="0" applyFont="1" applyBorder="1" applyAlignment="1" applyProtection="1">
      <alignment horizontal="center" shrinkToFit="1"/>
      <protection hidden="1"/>
    </xf>
    <xf numFmtId="0" fontId="35" fillId="0" borderId="0" xfId="0" applyFont="1" applyAlignment="1">
      <alignment horizontal="centerContinuous" vertical="center"/>
    </xf>
    <xf numFmtId="0" fontId="38" fillId="0" borderId="0" xfId="0" applyFont="1"/>
    <xf numFmtId="0" fontId="39" fillId="0" borderId="0" xfId="0" applyFont="1"/>
    <xf numFmtId="0" fontId="0" fillId="0" borderId="0" xfId="0" applyBorder="1" applyAlignment="1"/>
    <xf numFmtId="0" fontId="14" fillId="0" borderId="0" xfId="0" quotePrefix="1" applyFont="1"/>
    <xf numFmtId="0" fontId="5" fillId="0" borderId="0" xfId="0" applyFont="1" applyAlignment="1"/>
    <xf numFmtId="0" fontId="0" fillId="0" borderId="0" xfId="0" applyAlignment="1"/>
    <xf numFmtId="0" fontId="42" fillId="0" borderId="0" xfId="0" applyFont="1"/>
    <xf numFmtId="0" fontId="1" fillId="0" borderId="7" xfId="0" applyFont="1" applyBorder="1" applyAlignment="1">
      <alignment vertical="center" shrinkToFit="1"/>
    </xf>
    <xf numFmtId="0" fontId="36" fillId="0" borderId="0" xfId="0" applyFont="1"/>
    <xf numFmtId="0" fontId="3" fillId="0" borderId="0" xfId="0" quotePrefix="1" applyFont="1" applyAlignment="1" applyProtection="1">
      <alignment horizontal="center"/>
    </xf>
    <xf numFmtId="0" fontId="28" fillId="0" borderId="0" xfId="0" applyFont="1" applyProtection="1"/>
    <xf numFmtId="0" fontId="44" fillId="0" borderId="0" xfId="0" applyFont="1" applyAlignment="1">
      <alignment vertical="center"/>
    </xf>
    <xf numFmtId="0" fontId="44" fillId="0" borderId="0" xfId="0" applyFont="1"/>
    <xf numFmtId="0" fontId="45" fillId="0" borderId="0" xfId="0" applyFont="1"/>
    <xf numFmtId="0" fontId="44" fillId="0" borderId="0" xfId="0" applyFont="1" applyAlignment="1"/>
    <xf numFmtId="0" fontId="0" fillId="6" borderId="0" xfId="0" applyFill="1"/>
    <xf numFmtId="0" fontId="1" fillId="6" borderId="0" xfId="0" applyFont="1" applyFill="1"/>
    <xf numFmtId="0" fontId="0" fillId="5" borderId="0" xfId="0" applyFill="1"/>
    <xf numFmtId="0" fontId="46" fillId="5" borderId="0" xfId="0" applyFont="1" applyFill="1"/>
    <xf numFmtId="0" fontId="47" fillId="5" borderId="0" xfId="0" applyFont="1" applyFill="1"/>
    <xf numFmtId="0" fontId="48" fillId="7" borderId="0" xfId="0" applyFont="1" applyFill="1"/>
    <xf numFmtId="0" fontId="49" fillId="7" borderId="0" xfId="0" applyFont="1" applyFill="1"/>
    <xf numFmtId="0" fontId="0" fillId="8" borderId="0" xfId="0" applyFill="1"/>
    <xf numFmtId="0" fontId="46" fillId="8" borderId="0" xfId="0" applyFont="1" applyFill="1"/>
    <xf numFmtId="0" fontId="3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right" vertical="center" indent="1"/>
      <protection locked="0" hidden="1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/>
    <xf numFmtId="0" fontId="1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/>
    <xf numFmtId="0" fontId="13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/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31" fillId="0" borderId="21" xfId="0" applyFont="1" applyBorder="1" applyAlignment="1">
      <alignment horizontal="right" vertical="top" indent="1"/>
    </xf>
    <xf numFmtId="0" fontId="1" fillId="0" borderId="0" xfId="0" applyFont="1" applyBorder="1" applyAlignment="1" applyProtection="1">
      <alignment horizontal="right" vertical="center" indent="1"/>
      <protection hidden="1"/>
    </xf>
    <xf numFmtId="0" fontId="6" fillId="0" borderId="22" xfId="0" applyFont="1" applyBorder="1" applyAlignment="1">
      <alignment horizontal="center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0" xfId="0" applyFont="1" applyAlignment="1" applyProtection="1">
      <alignment horizontal="right" vertical="center" indent="1"/>
      <protection hidden="1"/>
    </xf>
    <xf numFmtId="0" fontId="1" fillId="0" borderId="0" xfId="0" applyFont="1" applyBorder="1" applyAlignment="1" applyProtection="1">
      <alignment horizontal="right" vertical="center" indent="1"/>
      <protection locked="0" hidden="1"/>
    </xf>
    <xf numFmtId="0" fontId="1" fillId="0" borderId="0" xfId="0" applyFont="1" applyAlignment="1" applyProtection="1">
      <alignment horizontal="right" vertical="center" indent="1"/>
      <protection locked="0" hidden="1"/>
    </xf>
    <xf numFmtId="0" fontId="6" fillId="0" borderId="23" xfId="0" applyFont="1" applyBorder="1" applyAlignment="1">
      <alignment horizontal="center"/>
    </xf>
    <xf numFmtId="0" fontId="12" fillId="0" borderId="0" xfId="0" applyFont="1" applyAlignment="1" applyProtection="1">
      <alignment horizontal="left" vertical="center" indent="1"/>
      <protection hidden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horizontal="left" vertical="center" indent="1"/>
      <protection hidden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3" fillId="0" borderId="0" xfId="0" applyFont="1" applyBorder="1" applyAlignment="1">
      <alignment horizontal="right" vertical="top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3" fillId="0" borderId="0" xfId="0" applyFont="1" applyAlignment="1">
      <alignment horizontal="left" vertical="center"/>
    </xf>
    <xf numFmtId="0" fontId="31" fillId="0" borderId="21" xfId="0" applyFont="1" applyBorder="1" applyAlignment="1">
      <alignment horizontal="right" indent="1"/>
    </xf>
    <xf numFmtId="0" fontId="29" fillId="2" borderId="20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29" fillId="2" borderId="15" xfId="0" applyFont="1" applyFill="1" applyBorder="1" applyAlignment="1">
      <alignment horizontal="left"/>
    </xf>
    <xf numFmtId="0" fontId="29" fillId="2" borderId="21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9" fillId="2" borderId="31" xfId="0" applyFont="1" applyFill="1" applyBorder="1" applyAlignment="1">
      <alignment horizontal="left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6" fillId="0" borderId="26" xfId="0" applyFont="1" applyBorder="1" applyAlignment="1">
      <alignment horizontal="center"/>
    </xf>
    <xf numFmtId="0" fontId="1" fillId="0" borderId="0" xfId="0" applyFont="1" applyBorder="1" applyAlignment="1" applyProtection="1">
      <alignment horizontal="right" vertical="center" indent="1"/>
      <protection locked="0"/>
    </xf>
    <xf numFmtId="0" fontId="1" fillId="0" borderId="0" xfId="0" applyFont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1" fillId="0" borderId="30" xfId="0" applyFont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1" fillId="0" borderId="0" xfId="0" applyFont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right" vertical="top" indent="1"/>
    </xf>
    <xf numFmtId="0" fontId="10" fillId="0" borderId="22" xfId="0" applyFont="1" applyBorder="1" applyAlignment="1">
      <alignment horizontal="right" indent="1"/>
    </xf>
    <xf numFmtId="0" fontId="10" fillId="0" borderId="0" xfId="0" applyFont="1" applyAlignment="1">
      <alignment horizontal="left" indent="1"/>
    </xf>
    <xf numFmtId="0" fontId="6" fillId="0" borderId="0" xfId="0" applyFont="1" applyBorder="1" applyAlignment="1" applyProtection="1">
      <alignment horizontal="right" vertical="center" indent="1"/>
      <protection locked="0"/>
    </xf>
    <xf numFmtId="0" fontId="8" fillId="0" borderId="20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5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right" vertical="center" indent="1"/>
      <protection locked="0" hidden="1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 indent="1"/>
      <protection hidden="1"/>
    </xf>
    <xf numFmtId="0" fontId="8" fillId="0" borderId="18" xfId="0" applyFont="1" applyBorder="1" applyAlignment="1">
      <alignment horizontal="center"/>
    </xf>
    <xf numFmtId="0" fontId="13" fillId="5" borderId="15" xfId="0" applyFont="1" applyFill="1" applyBorder="1" applyAlignment="1" applyProtection="1">
      <alignment horizontal="center" vertical="center"/>
      <protection locked="0"/>
    </xf>
    <xf numFmtId="0" fontId="13" fillId="5" borderId="13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5" fillId="0" borderId="0" xfId="0" applyFont="1" applyBorder="1" applyAlignment="1" applyProtection="1">
      <alignment horizontal="left" vertical="center"/>
      <protection hidden="1"/>
    </xf>
    <xf numFmtId="0" fontId="43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right" vertical="center" indent="1"/>
    </xf>
    <xf numFmtId="0" fontId="31" fillId="0" borderId="32" xfId="0" applyFont="1" applyBorder="1" applyAlignment="1">
      <alignment horizontal="right" vertical="top" indent="1"/>
    </xf>
    <xf numFmtId="0" fontId="31" fillId="0" borderId="33" xfId="0" applyFont="1" applyBorder="1" applyAlignment="1">
      <alignment horizontal="right" indent="1"/>
    </xf>
    <xf numFmtId="0" fontId="41" fillId="0" borderId="0" xfId="0" applyFont="1" applyAlignment="1">
      <alignment horizont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32" fillId="0" borderId="13" xfId="0" applyFont="1" applyBorder="1" applyProtection="1">
      <protection locked="0"/>
    </xf>
    <xf numFmtId="0" fontId="41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 applyProtection="1">
      <alignment horizontal="left"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right" vertical="top"/>
    </xf>
    <xf numFmtId="0" fontId="10" fillId="0" borderId="22" xfId="0" applyFont="1" applyBorder="1" applyAlignment="1">
      <alignment horizontal="right"/>
    </xf>
    <xf numFmtId="0" fontId="35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1" fillId="0" borderId="7" xfId="0" applyFont="1" applyBorder="1" applyAlignment="1" applyProtection="1">
      <alignment horizontal="center"/>
      <protection hidden="1"/>
    </xf>
    <xf numFmtId="0" fontId="21" fillId="0" borderId="8" xfId="0" applyFont="1" applyBorder="1" applyAlignment="1" applyProtection="1">
      <alignment horizontal="center"/>
      <protection hidden="1"/>
    </xf>
    <xf numFmtId="0" fontId="22" fillId="0" borderId="7" xfId="0" applyFont="1" applyBorder="1" applyAlignment="1" applyProtection="1">
      <alignment horizontal="center"/>
      <protection hidden="1"/>
    </xf>
    <xf numFmtId="0" fontId="22" fillId="0" borderId="8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19"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4"/>
      </font>
      <fill>
        <patternFill>
          <bgColor indexed="47"/>
        </patternFill>
      </fill>
    </dxf>
    <dxf>
      <font>
        <b/>
        <i val="0"/>
        <condense val="0"/>
        <extend val="0"/>
        <color indexed="14"/>
      </font>
      <fill>
        <patternFill>
          <bgColor indexed="47"/>
        </patternFill>
      </fill>
    </dxf>
    <dxf>
      <font>
        <b/>
        <i val="0"/>
        <condense val="0"/>
        <extend val="0"/>
        <color indexed="14"/>
      </font>
      <fill>
        <patternFill>
          <bgColor indexed="47"/>
        </patternFill>
      </fill>
    </dxf>
    <dxf>
      <font>
        <b/>
        <i val="0"/>
        <condense val="0"/>
        <extend val="0"/>
        <color indexed="14"/>
      </font>
      <fill>
        <patternFill>
          <bgColor indexed="47"/>
        </patternFill>
      </fill>
    </dxf>
    <dxf>
      <font>
        <color rgb="FFFF0000"/>
      </font>
    </dxf>
    <dxf>
      <font>
        <color rgb="FFFF66FF"/>
      </font>
    </dxf>
    <dxf>
      <font>
        <b/>
        <i val="0"/>
        <condense val="0"/>
        <extend val="0"/>
        <color indexed="14"/>
      </font>
      <fill>
        <patternFill>
          <bgColor indexed="47"/>
        </patternFill>
      </fill>
    </dxf>
    <dxf>
      <font>
        <b/>
        <i val="0"/>
        <condense val="0"/>
        <extend val="0"/>
        <color indexed="14"/>
      </font>
      <fill>
        <patternFill>
          <bgColor indexed="47"/>
        </patternFill>
      </fill>
    </dxf>
    <dxf>
      <font>
        <b/>
        <i val="0"/>
        <condense val="0"/>
        <extend val="0"/>
        <color indexed="14"/>
      </font>
      <fill>
        <patternFill>
          <bgColor indexed="47"/>
        </patternFill>
      </fill>
    </dxf>
    <dxf>
      <font>
        <b/>
        <i val="0"/>
        <condense val="0"/>
        <extend val="0"/>
        <color indexed="14"/>
      </font>
      <fill>
        <patternFill>
          <bgColor indexed="47"/>
        </patternFill>
      </fill>
    </dxf>
    <dxf>
      <font>
        <b/>
        <i val="0"/>
        <condense val="0"/>
        <extend val="0"/>
        <color indexed="14"/>
      </font>
      <fill>
        <patternFill>
          <bgColor indexed="47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indexed="14"/>
      </font>
    </dxf>
    <dxf>
      <font>
        <b/>
        <i val="0"/>
        <condense val="0"/>
        <extend val="0"/>
        <color indexed="14"/>
      </font>
      <fill>
        <patternFill>
          <bgColor indexed="27"/>
        </patternFill>
      </fill>
    </dxf>
    <dxf>
      <font>
        <b/>
        <i val="0"/>
        <condense val="0"/>
        <extend val="0"/>
        <color indexed="14"/>
      </font>
      <fill>
        <patternFill>
          <bgColor indexed="27"/>
        </patternFill>
      </fill>
    </dxf>
    <dxf>
      <font>
        <b/>
        <i val="0"/>
        <condense val="0"/>
        <extend val="0"/>
        <color indexed="14"/>
      </font>
      <fill>
        <patternFill>
          <bgColor indexed="47"/>
        </patternFill>
      </fill>
    </dxf>
    <dxf>
      <font>
        <b/>
        <i val="0"/>
        <condense val="0"/>
        <extend val="0"/>
        <color indexed="14"/>
      </font>
      <fill>
        <patternFill>
          <bgColor indexed="47"/>
        </patternFill>
      </fill>
    </dxf>
  </dxfs>
  <tableStyles count="0" defaultTableStyle="TableStyleMedium9" defaultPivotStyle="PivotStyleLight16"/>
  <colors>
    <mruColors>
      <color rgb="FF0000FF"/>
      <color rgb="FFCCFFCC"/>
      <color rgb="FFFF66FF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47112860892384E-2"/>
          <c:y val="5.1400554097404488E-2"/>
          <c:w val="0.93444466316710417"/>
          <c:h val="0.897198891805191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'2x + 4x'!$Z$4</c:f>
              <c:strCache>
                <c:ptCount val="1"/>
                <c:pt idx="0">
                  <c:v>2x + 4x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'2x + 4x'!$D$38:$L$38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'2x + 4x'!$D$39:$L$39</c:f>
              <c:numCache>
                <c:formatCode>General</c:formatCode>
                <c:ptCount val="9"/>
                <c:pt idx="0">
                  <c:v>-24</c:v>
                </c:pt>
                <c:pt idx="1">
                  <c:v>-18</c:v>
                </c:pt>
                <c:pt idx="2">
                  <c:v>-12</c:v>
                </c:pt>
                <c:pt idx="3">
                  <c:v>-6</c:v>
                </c:pt>
                <c:pt idx="4">
                  <c:v>0</c:v>
                </c:pt>
                <c:pt idx="5">
                  <c:v>6</c:v>
                </c:pt>
                <c:pt idx="6">
                  <c:v>12</c:v>
                </c:pt>
                <c:pt idx="7">
                  <c:v>18</c:v>
                </c:pt>
                <c:pt idx="8">
                  <c:v>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4B-4434-90AB-2A4E8CA2256C}"/>
            </c:ext>
          </c:extLst>
        </c:ser>
        <c:ser>
          <c:idx val="1"/>
          <c:order val="1"/>
          <c:tx>
            <c:strRef>
              <c:f>'2x + 4x'!$Z$26</c:f>
              <c:strCache>
                <c:ptCount val="1"/>
              </c:strCache>
            </c:strRef>
          </c:tx>
          <c:spPr>
            <a:ln w="22225">
              <a:solidFill>
                <a:srgbClr val="993366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'2x + 4x'!$D$38:$L$38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'2x + 4x'!$D$40:$L$40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4B-4434-90AB-2A4E8CA22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6192"/>
        <c:axId val="60256768"/>
      </c:scatterChart>
      <c:valAx>
        <c:axId val="60256192"/>
        <c:scaling>
          <c:orientation val="minMax"/>
          <c:max val="4"/>
          <c:min val="-4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56768"/>
        <c:crosses val="autoZero"/>
        <c:crossBetween val="midCat"/>
        <c:majorUnit val="1"/>
      </c:valAx>
      <c:valAx>
        <c:axId val="60256768"/>
        <c:scaling>
          <c:orientation val="minMax"/>
          <c:max val="30"/>
          <c:min val="-3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602561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583320817867792"/>
          <c:y val="8.2949475065616798E-2"/>
          <c:w val="0.21180744777475025"/>
          <c:h val="0.16743438320209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47112860892363E-2"/>
          <c:y val="5.1400554097404488E-2"/>
          <c:w val="0.93444466316710439"/>
          <c:h val="0.8971988918051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'(2x+3) +(3x+2)'!$AA$3</c:f>
              <c:strCache>
                <c:ptCount val="1"/>
                <c:pt idx="0">
                  <c:v>(2x + 5) + (3x + 2)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'(2x+3) +(3x+2)'!$F$37:$O$37</c:f>
              <c:numCache>
                <c:formatCode>General</c:formatCode>
                <c:ptCount val="10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'(2x+3) +(3x+2)'!$F$38:$O$38</c:f>
              <c:numCache>
                <c:formatCode>General</c:formatCode>
                <c:ptCount val="10"/>
                <c:pt idx="0">
                  <c:v>-13</c:v>
                </c:pt>
                <c:pt idx="1">
                  <c:v>-8</c:v>
                </c:pt>
                <c:pt idx="2">
                  <c:v>-3</c:v>
                </c:pt>
                <c:pt idx="3">
                  <c:v>2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27</c:v>
                </c:pt>
                <c:pt idx="9">
                  <c:v>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19-4DF4-B8F4-9C5EA0F372AE}"/>
            </c:ext>
          </c:extLst>
        </c:ser>
        <c:ser>
          <c:idx val="1"/>
          <c:order val="1"/>
          <c:tx>
            <c:strRef>
              <c:f>'(2x+3) +(3x+2)'!$AA$25</c:f>
              <c:strCache>
                <c:ptCount val="1"/>
                <c:pt idx="0">
                  <c:v>6x + 10</c:v>
                </c:pt>
              </c:strCache>
            </c:strRef>
          </c:tx>
          <c:spPr>
            <a:ln w="22225">
              <a:solidFill>
                <a:srgbClr val="993366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'(2x+3) +(3x+2)'!$F$37:$O$37</c:f>
              <c:numCache>
                <c:formatCode>General</c:formatCode>
                <c:ptCount val="10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'(2x+3) +(3x+2)'!$F$39:$O$39</c:f>
              <c:numCache>
                <c:formatCode>General</c:formatCode>
                <c:ptCount val="10"/>
                <c:pt idx="0">
                  <c:v>-14</c:v>
                </c:pt>
                <c:pt idx="1">
                  <c:v>-8</c:v>
                </c:pt>
                <c:pt idx="2">
                  <c:v>-2</c:v>
                </c:pt>
                <c:pt idx="3">
                  <c:v>4</c:v>
                </c:pt>
                <c:pt idx="4">
                  <c:v>10</c:v>
                </c:pt>
                <c:pt idx="5">
                  <c:v>16</c:v>
                </c:pt>
                <c:pt idx="6">
                  <c:v>22</c:v>
                </c:pt>
                <c:pt idx="7">
                  <c:v>28</c:v>
                </c:pt>
                <c:pt idx="8">
                  <c:v>34</c:v>
                </c:pt>
                <c:pt idx="9">
                  <c:v>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19-4DF4-B8F4-9C5EA0F3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7920"/>
        <c:axId val="86295104"/>
      </c:scatterChart>
      <c:valAx>
        <c:axId val="602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295104"/>
        <c:crosses val="autoZero"/>
        <c:crossBetween val="midCat"/>
      </c:valAx>
      <c:valAx>
        <c:axId val="86295104"/>
        <c:scaling>
          <c:orientation val="minMax"/>
          <c:max val="30"/>
          <c:min val="-3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60257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687771317413661E-2"/>
          <c:y val="3.6653110668858707E-2"/>
          <c:w val="0.42979109900090828"/>
          <c:h val="0.1674344553084710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trlProps/ctrlProp1.xml><?xml version="1.0" encoding="utf-8"?>
<formControlPr xmlns="http://schemas.microsoft.com/office/spreadsheetml/2009/9/main" objectType="CheckBox" fmlaLink="$A$39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7</xdr:col>
      <xdr:colOff>9525</xdr:colOff>
      <xdr:row>18</xdr:row>
      <xdr:rowOff>76200</xdr:rowOff>
    </xdr:to>
    <xdr:grpSp>
      <xdr:nvGrpSpPr>
        <xdr:cNvPr id="1060" name="Group 2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GrpSpPr>
          <a:grpSpLocks/>
        </xdr:cNvGrpSpPr>
      </xdr:nvGrpSpPr>
      <xdr:grpSpPr bwMode="auto">
        <a:xfrm>
          <a:off x="1976582" y="905164"/>
          <a:ext cx="600652" cy="972127"/>
          <a:chOff x="161" y="94"/>
          <a:chExt cx="57" cy="118"/>
        </a:xfrm>
      </xdr:grpSpPr>
      <xdr:sp macro="" textlink="">
        <xdr:nvSpPr>
          <xdr:cNvPr id="1062" name="Line 3">
            <a:extLst>
              <a:ext uri="{FF2B5EF4-FFF2-40B4-BE49-F238E27FC236}">
                <a16:creationId xmlns:a16="http://schemas.microsoft.com/office/drawing/2014/main" xmlns="" id="{00000000-0008-0000-0000-000026040000}"/>
              </a:ext>
            </a:extLst>
          </xdr:cNvPr>
          <xdr:cNvSpPr>
            <a:spLocks noChangeShapeType="1"/>
          </xdr:cNvSpPr>
        </xdr:nvSpPr>
        <xdr:spPr bwMode="auto">
          <a:xfrm>
            <a:off x="161" y="94"/>
            <a:ext cx="56" cy="49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063" name="Line 4">
            <a:extLst>
              <a:ext uri="{FF2B5EF4-FFF2-40B4-BE49-F238E27FC236}">
                <a16:creationId xmlns:a16="http://schemas.microsoft.com/office/drawing/2014/main" xmlns="" id="{00000000-0008-0000-0000-000027040000}"/>
              </a:ext>
            </a:extLst>
          </xdr:cNvPr>
          <xdr:cNvSpPr>
            <a:spLocks noChangeShapeType="1"/>
          </xdr:cNvSpPr>
        </xdr:nvSpPr>
        <xdr:spPr bwMode="auto">
          <a:xfrm>
            <a:off x="161" y="104"/>
            <a:ext cx="56" cy="49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064" name="Line 5">
            <a:extLst>
              <a:ext uri="{FF2B5EF4-FFF2-40B4-BE49-F238E27FC236}">
                <a16:creationId xmlns:a16="http://schemas.microsoft.com/office/drawing/2014/main" xmlns="" id="{00000000-0008-0000-0000-000028040000}"/>
              </a:ext>
            </a:extLst>
          </xdr:cNvPr>
          <xdr:cNvSpPr>
            <a:spLocks noChangeShapeType="1"/>
          </xdr:cNvSpPr>
        </xdr:nvSpPr>
        <xdr:spPr bwMode="auto">
          <a:xfrm>
            <a:off x="162" y="115"/>
            <a:ext cx="56" cy="49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065" name="Line 6">
            <a:extLst>
              <a:ext uri="{FF2B5EF4-FFF2-40B4-BE49-F238E27FC236}">
                <a16:creationId xmlns:a16="http://schemas.microsoft.com/office/drawing/2014/main" xmlns="" id="{00000000-0008-0000-0000-000029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1" y="142"/>
            <a:ext cx="56" cy="49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066" name="Line 7">
            <a:extLst>
              <a:ext uri="{FF2B5EF4-FFF2-40B4-BE49-F238E27FC236}">
                <a16:creationId xmlns:a16="http://schemas.microsoft.com/office/drawing/2014/main" xmlns="" id="{00000000-0008-0000-0000-00002A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1" y="152"/>
            <a:ext cx="56" cy="49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067" name="Line 8">
            <a:extLst>
              <a:ext uri="{FF2B5EF4-FFF2-40B4-BE49-F238E27FC236}">
                <a16:creationId xmlns:a16="http://schemas.microsoft.com/office/drawing/2014/main" xmlns="" id="{00000000-0008-0000-0000-00002B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2" y="163"/>
            <a:ext cx="56" cy="49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514350</xdr:colOff>
      <xdr:row>1</xdr:row>
      <xdr:rowOff>66675</xdr:rowOff>
    </xdr:from>
    <xdr:to>
      <xdr:col>26</xdr:col>
      <xdr:colOff>276225</xdr:colOff>
      <xdr:row>28</xdr:row>
      <xdr:rowOff>19050</xdr:rowOff>
    </xdr:to>
    <xdr:graphicFrame macro="">
      <xdr:nvGraphicFramePr>
        <xdr:cNvPr id="1061" name="Chart 8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7</xdr:col>
      <xdr:colOff>9525</xdr:colOff>
      <xdr:row>19</xdr:row>
      <xdr:rowOff>0</xdr:rowOff>
    </xdr:to>
    <xdr:grpSp>
      <xdr:nvGrpSpPr>
        <xdr:cNvPr id="3109" name="Group 2">
          <a:extLst>
            <a:ext uri="{FF2B5EF4-FFF2-40B4-BE49-F238E27FC236}">
              <a16:creationId xmlns:a16="http://schemas.microsoft.com/office/drawing/2014/main" xmlns="" id="{00000000-0008-0000-0100-0000250C0000}"/>
            </a:ext>
          </a:extLst>
        </xdr:cNvPr>
        <xdr:cNvGrpSpPr>
          <a:grpSpLocks/>
        </xdr:cNvGrpSpPr>
      </xdr:nvGrpSpPr>
      <xdr:grpSpPr bwMode="auto">
        <a:xfrm>
          <a:off x="1690255" y="1099127"/>
          <a:ext cx="600652" cy="1154546"/>
          <a:chOff x="161" y="94"/>
          <a:chExt cx="57" cy="118"/>
        </a:xfrm>
      </xdr:grpSpPr>
      <xdr:sp macro="" textlink="">
        <xdr:nvSpPr>
          <xdr:cNvPr id="3110" name="Line 3">
            <a:extLst>
              <a:ext uri="{FF2B5EF4-FFF2-40B4-BE49-F238E27FC236}">
                <a16:creationId xmlns:a16="http://schemas.microsoft.com/office/drawing/2014/main" xmlns="" id="{00000000-0008-0000-0100-0000260C0000}"/>
              </a:ext>
            </a:extLst>
          </xdr:cNvPr>
          <xdr:cNvSpPr>
            <a:spLocks noChangeShapeType="1"/>
          </xdr:cNvSpPr>
        </xdr:nvSpPr>
        <xdr:spPr bwMode="auto">
          <a:xfrm>
            <a:off x="161" y="94"/>
            <a:ext cx="56" cy="49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111" name="Line 4">
            <a:extLst>
              <a:ext uri="{FF2B5EF4-FFF2-40B4-BE49-F238E27FC236}">
                <a16:creationId xmlns:a16="http://schemas.microsoft.com/office/drawing/2014/main" xmlns="" id="{00000000-0008-0000-0100-0000270C0000}"/>
              </a:ext>
            </a:extLst>
          </xdr:cNvPr>
          <xdr:cNvSpPr>
            <a:spLocks noChangeShapeType="1"/>
          </xdr:cNvSpPr>
        </xdr:nvSpPr>
        <xdr:spPr bwMode="auto">
          <a:xfrm>
            <a:off x="161" y="104"/>
            <a:ext cx="56" cy="49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112" name="Line 5">
            <a:extLst>
              <a:ext uri="{FF2B5EF4-FFF2-40B4-BE49-F238E27FC236}">
                <a16:creationId xmlns:a16="http://schemas.microsoft.com/office/drawing/2014/main" xmlns="" id="{00000000-0008-0000-0100-0000280C0000}"/>
              </a:ext>
            </a:extLst>
          </xdr:cNvPr>
          <xdr:cNvSpPr>
            <a:spLocks noChangeShapeType="1"/>
          </xdr:cNvSpPr>
        </xdr:nvSpPr>
        <xdr:spPr bwMode="auto">
          <a:xfrm>
            <a:off x="162" y="115"/>
            <a:ext cx="56" cy="49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113" name="Line 6">
            <a:extLst>
              <a:ext uri="{FF2B5EF4-FFF2-40B4-BE49-F238E27FC236}">
                <a16:creationId xmlns:a16="http://schemas.microsoft.com/office/drawing/2014/main" xmlns="" id="{00000000-0008-0000-0100-0000290C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1" y="142"/>
            <a:ext cx="56" cy="49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114" name="Line 7">
            <a:extLst>
              <a:ext uri="{FF2B5EF4-FFF2-40B4-BE49-F238E27FC236}">
                <a16:creationId xmlns:a16="http://schemas.microsoft.com/office/drawing/2014/main" xmlns="" id="{00000000-0008-0000-0100-00002A0C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1" y="152"/>
            <a:ext cx="56" cy="49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115" name="Line 8">
            <a:extLst>
              <a:ext uri="{FF2B5EF4-FFF2-40B4-BE49-F238E27FC236}">
                <a16:creationId xmlns:a16="http://schemas.microsoft.com/office/drawing/2014/main" xmlns="" id="{00000000-0008-0000-0100-00002B0C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2" y="163"/>
            <a:ext cx="56" cy="49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46182</xdr:colOff>
          <xdr:row>35</xdr:row>
          <xdr:rowOff>157018</xdr:rowOff>
        </xdr:from>
        <xdr:to>
          <xdr:col>5</xdr:col>
          <xdr:colOff>110836</xdr:colOff>
          <xdr:row>37</xdr:row>
          <xdr:rowOff>9236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Click for summary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10</xdr:col>
      <xdr:colOff>9525</xdr:colOff>
      <xdr:row>19</xdr:row>
      <xdr:rowOff>0</xdr:rowOff>
    </xdr:to>
    <xdr:grpSp>
      <xdr:nvGrpSpPr>
        <xdr:cNvPr id="2082" name="Group 3">
          <a:extLst>
            <a:ext uri="{FF2B5EF4-FFF2-40B4-BE49-F238E27FC236}">
              <a16:creationId xmlns:a16="http://schemas.microsoft.com/office/drawing/2014/main" xmlns="" id="{00000000-0008-0000-0200-000022080000}"/>
            </a:ext>
          </a:extLst>
        </xdr:cNvPr>
        <xdr:cNvGrpSpPr>
          <a:grpSpLocks/>
        </xdr:cNvGrpSpPr>
      </xdr:nvGrpSpPr>
      <xdr:grpSpPr bwMode="auto">
        <a:xfrm>
          <a:off x="2752436" y="979055"/>
          <a:ext cx="600653" cy="1154545"/>
          <a:chOff x="161" y="94"/>
          <a:chExt cx="57" cy="118"/>
        </a:xfrm>
      </xdr:grpSpPr>
      <xdr:sp macro="" textlink="">
        <xdr:nvSpPr>
          <xdr:cNvPr id="2084" name="Line 4">
            <a:extLst>
              <a:ext uri="{FF2B5EF4-FFF2-40B4-BE49-F238E27FC236}">
                <a16:creationId xmlns:a16="http://schemas.microsoft.com/office/drawing/2014/main" xmlns="" id="{00000000-0008-0000-0200-000024080000}"/>
              </a:ext>
            </a:extLst>
          </xdr:cNvPr>
          <xdr:cNvSpPr>
            <a:spLocks noChangeShapeType="1"/>
          </xdr:cNvSpPr>
        </xdr:nvSpPr>
        <xdr:spPr bwMode="auto">
          <a:xfrm>
            <a:off x="161" y="94"/>
            <a:ext cx="56" cy="49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85" name="Line 5">
            <a:extLst>
              <a:ext uri="{FF2B5EF4-FFF2-40B4-BE49-F238E27FC236}">
                <a16:creationId xmlns:a16="http://schemas.microsoft.com/office/drawing/2014/main" xmlns="" id="{00000000-0008-0000-0200-000025080000}"/>
              </a:ext>
            </a:extLst>
          </xdr:cNvPr>
          <xdr:cNvSpPr>
            <a:spLocks noChangeShapeType="1"/>
          </xdr:cNvSpPr>
        </xdr:nvSpPr>
        <xdr:spPr bwMode="auto">
          <a:xfrm>
            <a:off x="161" y="104"/>
            <a:ext cx="56" cy="49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86" name="Line 6">
            <a:extLst>
              <a:ext uri="{FF2B5EF4-FFF2-40B4-BE49-F238E27FC236}">
                <a16:creationId xmlns:a16="http://schemas.microsoft.com/office/drawing/2014/main" xmlns="" id="{00000000-0008-0000-0200-000026080000}"/>
              </a:ext>
            </a:extLst>
          </xdr:cNvPr>
          <xdr:cNvSpPr>
            <a:spLocks noChangeShapeType="1"/>
          </xdr:cNvSpPr>
        </xdr:nvSpPr>
        <xdr:spPr bwMode="auto">
          <a:xfrm>
            <a:off x="162" y="115"/>
            <a:ext cx="56" cy="49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87" name="Line 7">
            <a:extLst>
              <a:ext uri="{FF2B5EF4-FFF2-40B4-BE49-F238E27FC236}">
                <a16:creationId xmlns:a16="http://schemas.microsoft.com/office/drawing/2014/main" xmlns="" id="{00000000-0008-0000-0200-0000270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1" y="142"/>
            <a:ext cx="56" cy="49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88" name="Line 8">
            <a:extLst>
              <a:ext uri="{FF2B5EF4-FFF2-40B4-BE49-F238E27FC236}">
                <a16:creationId xmlns:a16="http://schemas.microsoft.com/office/drawing/2014/main" xmlns="" id="{00000000-0008-0000-0200-0000280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1" y="152"/>
            <a:ext cx="56" cy="49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89" name="Line 9">
            <a:extLst>
              <a:ext uri="{FF2B5EF4-FFF2-40B4-BE49-F238E27FC236}">
                <a16:creationId xmlns:a16="http://schemas.microsoft.com/office/drawing/2014/main" xmlns="" id="{00000000-0008-0000-0200-0000290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2" y="163"/>
            <a:ext cx="56" cy="49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276225</xdr:colOff>
      <xdr:row>0</xdr:row>
      <xdr:rowOff>19050</xdr:rowOff>
    </xdr:from>
    <xdr:to>
      <xdr:col>25</xdr:col>
      <xdr:colOff>200025</xdr:colOff>
      <xdr:row>23</xdr:row>
      <xdr:rowOff>180975</xdr:rowOff>
    </xdr:to>
    <xdr:graphicFrame macro="">
      <xdr:nvGraphicFramePr>
        <xdr:cNvPr id="2083" name="Chart 8">
          <a:extLst>
            <a:ext uri="{FF2B5EF4-FFF2-40B4-BE49-F238E27FC236}">
              <a16:creationId xmlns:a16="http://schemas.microsoft.com/office/drawing/2014/main" xmlns="" id="{00000000-0008-0000-0200-00002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0099"/>
    <pageSetUpPr autoPageBreaks="0"/>
  </sheetPr>
  <dimension ref="A1:Z49"/>
  <sheetViews>
    <sheetView showGridLines="0" showRowColHeaders="0" tabSelected="1" workbookViewId="0">
      <selection activeCell="H45" sqref="H45"/>
    </sheetView>
  </sheetViews>
  <sheetFormatPr defaultRowHeight="13.1" x14ac:dyDescent="0.2"/>
  <cols>
    <col min="1" max="1" width="1.28515625" customWidth="1"/>
    <col min="2" max="2" width="3" customWidth="1"/>
    <col min="3" max="3" width="8" customWidth="1"/>
    <col min="4" max="4" width="8.5703125" customWidth="1"/>
    <col min="5" max="5" width="4.5703125" customWidth="1"/>
    <col min="6" max="6" width="5.140625" customWidth="1"/>
    <col min="8" max="8" width="4.85546875" customWidth="1"/>
    <col min="9" max="12" width="5.28515625" customWidth="1"/>
    <col min="13" max="13" width="8.28515625" customWidth="1"/>
    <col min="14" max="14" width="6.140625" customWidth="1"/>
    <col min="15" max="15" width="5.28515625" customWidth="1"/>
    <col min="26" max="26" width="9.28515625" hidden="1" customWidth="1"/>
  </cols>
  <sheetData>
    <row r="1" spans="1:26" ht="3.85" customHeight="1" x14ac:dyDescent="0.2"/>
    <row r="2" spans="1:26" ht="16" x14ac:dyDescent="0.25">
      <c r="A2" s="110"/>
      <c r="B2" s="111" t="s">
        <v>0</v>
      </c>
      <c r="C2" s="110"/>
      <c r="D2" s="110"/>
      <c r="E2" s="110"/>
      <c r="F2" s="110"/>
      <c r="G2" s="110"/>
      <c r="H2" s="110"/>
      <c r="I2" s="110"/>
      <c r="J2" s="110"/>
    </row>
    <row r="3" spans="1:26" s="1" customFormat="1" ht="18" customHeight="1" x14ac:dyDescent="0.2">
      <c r="B3" s="106" t="s">
        <v>1</v>
      </c>
    </row>
    <row r="4" spans="1:26" ht="16" x14ac:dyDescent="0.25">
      <c r="A4" s="2"/>
      <c r="B4" s="2"/>
      <c r="C4" s="3" t="s">
        <v>2</v>
      </c>
      <c r="D4" s="4"/>
      <c r="E4" s="5"/>
      <c r="F4" s="5"/>
      <c r="J4" s="7"/>
      <c r="K4" s="7"/>
      <c r="Z4" t="str">
        <f>IF(OR(F8="",F18="",H13=""),"",$F$8&amp;"x + "&amp;$F$18&amp;"x")</f>
        <v>2x + 4x</v>
      </c>
    </row>
    <row r="5" spans="1:26" ht="6.95" customHeight="1" x14ac:dyDescent="0.25">
      <c r="C5" s="148">
        <v>2</v>
      </c>
      <c r="D5" s="9"/>
      <c r="E5" s="10"/>
      <c r="F5" s="10"/>
    </row>
    <row r="6" spans="1:26" ht="8.1999999999999993" customHeight="1" x14ac:dyDescent="0.25">
      <c r="C6" s="149"/>
      <c r="D6" s="150"/>
      <c r="E6" s="10"/>
      <c r="F6" s="10"/>
    </row>
    <row r="7" spans="1:26" ht="4" customHeight="1" x14ac:dyDescent="0.25">
      <c r="C7" s="11"/>
      <c r="D7" s="150"/>
      <c r="E7" s="10"/>
      <c r="F7" s="10"/>
    </row>
    <row r="8" spans="1:26" ht="6.95" customHeight="1" x14ac:dyDescent="0.25">
      <c r="C8" s="148">
        <v>5</v>
      </c>
      <c r="D8" s="78"/>
      <c r="E8" s="145" t="s">
        <v>3</v>
      </c>
      <c r="F8" s="143">
        <v>2</v>
      </c>
      <c r="G8" s="170" t="str">
        <f>IF(F8="","",$F$8&amp;"x")</f>
        <v>2x</v>
      </c>
      <c r="I8" s="158" t="str">
        <f>IF(OR(F8="",F18="",H13=""),"OUTPUT","OUTPUT "&amp;$F$8&amp;"x + "&amp;$F$18&amp;"x")</f>
        <v>OUTPUT 2x + 4x</v>
      </c>
      <c r="J8" s="158"/>
      <c r="K8" s="158"/>
      <c r="L8" s="158"/>
    </row>
    <row r="9" spans="1:26" ht="6.95" customHeight="1" x14ac:dyDescent="0.25">
      <c r="C9" s="148"/>
      <c r="D9" s="81"/>
      <c r="E9" s="146"/>
      <c r="F9" s="144"/>
      <c r="G9" s="170"/>
      <c r="I9" s="158"/>
      <c r="J9" s="158"/>
      <c r="K9" s="158"/>
      <c r="L9" s="158"/>
    </row>
    <row r="10" spans="1:26" ht="4" customHeight="1" x14ac:dyDescent="0.25">
      <c r="C10" s="11"/>
      <c r="D10" s="142"/>
      <c r="E10" s="10"/>
      <c r="F10" s="10"/>
      <c r="G10" s="166"/>
      <c r="J10" s="163">
        <f>IF(C5="","Type an input",IF(OR($F$8="",$F$18=""),"Type an operator",C5*$F$8+C15*$F$18))</f>
        <v>12</v>
      </c>
      <c r="K10" s="163"/>
      <c r="L10" s="163"/>
      <c r="M10" s="163"/>
    </row>
    <row r="11" spans="1:26" ht="8.1999999999999993" customHeight="1" x14ac:dyDescent="0.25">
      <c r="C11" s="148">
        <v>3</v>
      </c>
      <c r="D11" s="142"/>
      <c r="E11" s="10"/>
      <c r="F11" s="10"/>
      <c r="G11" s="166"/>
      <c r="I11" s="164"/>
      <c r="J11" s="163"/>
      <c r="K11" s="163"/>
      <c r="L11" s="163"/>
      <c r="M11" s="163"/>
    </row>
    <row r="12" spans="1:26" ht="8.1999999999999993" customHeight="1" x14ac:dyDescent="0.25">
      <c r="C12" s="148"/>
      <c r="D12" s="9"/>
      <c r="E12" s="10"/>
      <c r="F12" s="10"/>
      <c r="G12" s="166"/>
      <c r="I12" s="164"/>
      <c r="J12" s="16"/>
      <c r="K12" s="16"/>
      <c r="L12" s="16"/>
      <c r="M12" s="16"/>
    </row>
    <row r="13" spans="1:26" ht="6.95" customHeight="1" x14ac:dyDescent="0.25">
      <c r="B13" s="159" t="s">
        <v>4</v>
      </c>
      <c r="C13" s="17"/>
      <c r="D13" s="9"/>
      <c r="E13" s="10"/>
      <c r="F13" s="10"/>
      <c r="G13" s="15"/>
      <c r="H13" s="167" t="s">
        <v>5</v>
      </c>
      <c r="I13" s="82"/>
      <c r="J13" s="163">
        <f>IF(C8="","Enter an input",IF(OR($F$8="",$F$18=""),"",C8*$F$8+C8*$F$18))</f>
        <v>30</v>
      </c>
      <c r="K13" s="163"/>
      <c r="L13" s="163"/>
      <c r="M13" s="163"/>
    </row>
    <row r="14" spans="1:26" ht="6.95" customHeight="1" x14ac:dyDescent="0.25">
      <c r="B14" s="159"/>
      <c r="C14" s="19"/>
      <c r="D14" s="10"/>
      <c r="E14" s="10"/>
      <c r="F14" s="10"/>
      <c r="H14" s="168"/>
      <c r="I14" s="85"/>
      <c r="J14" s="163"/>
      <c r="K14" s="163"/>
      <c r="L14" s="163"/>
      <c r="M14" s="163"/>
    </row>
    <row r="15" spans="1:26" ht="6.95" customHeight="1" x14ac:dyDescent="0.25">
      <c r="C15" s="141">
        <f>IF(C5="","",C5)</f>
        <v>2</v>
      </c>
      <c r="D15" s="9"/>
      <c r="E15" s="10"/>
      <c r="F15" s="10"/>
      <c r="I15" s="165"/>
      <c r="J15" s="16"/>
      <c r="K15" s="16"/>
      <c r="L15" s="16"/>
      <c r="M15" s="16"/>
    </row>
    <row r="16" spans="1:26" ht="8.1999999999999993" customHeight="1" x14ac:dyDescent="0.25">
      <c r="C16" s="147"/>
      <c r="D16" s="150"/>
      <c r="E16" s="10"/>
      <c r="F16" s="10"/>
      <c r="I16" s="165"/>
      <c r="J16" s="163">
        <f>IF(C11="","Enter an input",IF(OR($F$8="",$F$18=""),"",C11*$F$8+C11*$F$18))</f>
        <v>18</v>
      </c>
      <c r="K16" s="163"/>
      <c r="L16" s="163"/>
      <c r="M16" s="163"/>
    </row>
    <row r="17" spans="1:26" ht="4" customHeight="1" x14ac:dyDescent="0.25">
      <c r="C17" s="21"/>
      <c r="D17" s="150"/>
      <c r="E17" s="10"/>
      <c r="F17" s="10"/>
      <c r="J17" s="163"/>
      <c r="K17" s="163"/>
      <c r="L17" s="163"/>
      <c r="M17" s="163"/>
    </row>
    <row r="18" spans="1:26" ht="6.95" customHeight="1" x14ac:dyDescent="0.25">
      <c r="C18" s="141">
        <f>IF(C8="","",C8)</f>
        <v>5</v>
      </c>
      <c r="D18" s="78"/>
      <c r="E18" s="145" t="s">
        <v>3</v>
      </c>
      <c r="F18" s="143">
        <v>4</v>
      </c>
      <c r="G18" s="140" t="str">
        <f>IF(F18="","",F18&amp;"x")</f>
        <v>4x</v>
      </c>
    </row>
    <row r="19" spans="1:26" ht="6.95" customHeight="1" x14ac:dyDescent="0.25">
      <c r="C19" s="141"/>
      <c r="D19" s="81"/>
      <c r="E19" s="146"/>
      <c r="F19" s="144"/>
      <c r="G19" s="140"/>
    </row>
    <row r="20" spans="1:26" ht="4" customHeight="1" x14ac:dyDescent="0.25">
      <c r="C20" s="21"/>
      <c r="D20" s="142"/>
      <c r="E20" s="10"/>
      <c r="F20" s="10"/>
    </row>
    <row r="21" spans="1:26" ht="8.1999999999999993" customHeight="1" x14ac:dyDescent="0.25">
      <c r="C21" s="141">
        <f>IF(C11="","",C11)</f>
        <v>3</v>
      </c>
      <c r="D21" s="142"/>
      <c r="E21" s="10"/>
      <c r="F21" s="10"/>
    </row>
    <row r="22" spans="1:26" ht="6.95" customHeight="1" x14ac:dyDescent="0.25">
      <c r="C22" s="141"/>
      <c r="D22" s="9"/>
      <c r="E22" s="10"/>
      <c r="F22" s="10"/>
    </row>
    <row r="23" spans="1:26" ht="6.75" customHeight="1" x14ac:dyDescent="0.2"/>
    <row r="24" spans="1:26" ht="16" x14ac:dyDescent="0.25">
      <c r="A24" s="22"/>
      <c r="B24" s="107" t="s">
        <v>6</v>
      </c>
    </row>
    <row r="25" spans="1:26" ht="5.3" customHeight="1" x14ac:dyDescent="0.2"/>
    <row r="26" spans="1:26" ht="16" x14ac:dyDescent="0.25">
      <c r="A26" s="2"/>
      <c r="B26" s="2"/>
      <c r="C26" s="3" t="s">
        <v>2</v>
      </c>
      <c r="D26" s="4"/>
      <c r="E26" s="5"/>
      <c r="F26" s="5"/>
      <c r="G26" s="24"/>
      <c r="H26" s="94" t="str">
        <f>IF($F$30="","OUTPUT","OUTPUT "&amp;$F$30&amp;"x")</f>
        <v>OUTPUT</v>
      </c>
      <c r="L26" s="26" t="str">
        <f>IF(OR($F$8="",$F$18="",$F$30="",$H$13=""),"",IF($F$8+$F$18=$F$30,"OUTPUT numbers of f and g are the same!","OUTPUT numbers of f and g are NOT the same!"))</f>
        <v/>
      </c>
      <c r="M26" s="27"/>
      <c r="N26" s="27"/>
      <c r="O26" s="27"/>
      <c r="P26" s="27"/>
      <c r="Q26" s="27"/>
      <c r="R26" s="27"/>
      <c r="Z26" t="str">
        <f>IF($F$30="","",$F$30&amp;"x")</f>
        <v/>
      </c>
    </row>
    <row r="27" spans="1:26" ht="6.95" customHeight="1" x14ac:dyDescent="0.25">
      <c r="C27" s="141">
        <f>IF(C5="","",C5)</f>
        <v>2</v>
      </c>
      <c r="D27" s="9"/>
      <c r="E27" s="10"/>
      <c r="F27" s="10"/>
      <c r="G27" s="28"/>
      <c r="H27" s="162" t="str">
        <f>IF(C27="","",IF(F30="","Type an operator",C27*$F$30))</f>
        <v>Type an operator</v>
      </c>
      <c r="I27" s="162"/>
      <c r="J27" s="162"/>
      <c r="K27" s="162"/>
      <c r="L27" s="169" t="str">
        <f>IF(OR($F$8="",$F$18="",$F$30=""),"",IF($F$8+$F$18=$F$30,"Now change the inputs and operators in f and repeat …","Try again!"))</f>
        <v/>
      </c>
      <c r="M27" s="169"/>
      <c r="N27" s="169"/>
      <c r="O27" s="169"/>
      <c r="P27" s="169"/>
      <c r="Q27" s="169"/>
      <c r="R27" s="169"/>
      <c r="S27" s="169"/>
    </row>
    <row r="28" spans="1:26" ht="6.95" customHeight="1" x14ac:dyDescent="0.25">
      <c r="C28" s="147"/>
      <c r="D28" s="150"/>
      <c r="E28" s="10"/>
      <c r="F28" s="10"/>
      <c r="G28" s="152"/>
      <c r="H28" s="162"/>
      <c r="I28" s="162"/>
      <c r="J28" s="162"/>
      <c r="K28" s="162"/>
      <c r="L28" s="169"/>
      <c r="M28" s="169"/>
      <c r="N28" s="169"/>
      <c r="O28" s="169"/>
      <c r="P28" s="169"/>
      <c r="Q28" s="169"/>
      <c r="R28" s="169"/>
      <c r="S28" s="169"/>
    </row>
    <row r="29" spans="1:26" ht="4" customHeight="1" x14ac:dyDescent="0.25">
      <c r="C29" s="11"/>
      <c r="D29" s="150"/>
      <c r="E29" s="10"/>
      <c r="F29" s="29" t="s">
        <v>7</v>
      </c>
      <c r="G29" s="152"/>
      <c r="H29" s="30"/>
      <c r="I29" s="31"/>
      <c r="J29" s="31"/>
      <c r="L29" s="27"/>
      <c r="M29" s="27"/>
      <c r="N29" s="27"/>
      <c r="O29" s="27"/>
      <c r="P29" s="27"/>
      <c r="Q29" s="27"/>
      <c r="R29" s="27"/>
    </row>
    <row r="30" spans="1:26" ht="6.95" customHeight="1" x14ac:dyDescent="0.25">
      <c r="B30" s="160" t="s">
        <v>8</v>
      </c>
      <c r="C30" s="141">
        <f>IF(C8="","",C8)</f>
        <v>5</v>
      </c>
      <c r="D30" s="78"/>
      <c r="E30" s="154" t="s">
        <v>3</v>
      </c>
      <c r="F30" s="156"/>
      <c r="G30" s="88"/>
      <c r="H30" s="162" t="str">
        <f>IF(C30="","",IF($F$30="","",C30*$F$30))</f>
        <v/>
      </c>
      <c r="I30" s="162"/>
      <c r="J30" s="162"/>
      <c r="K30" s="162"/>
      <c r="L30" s="161" t="str">
        <f>IF($F$8+$F$18=$F$30,"How to do it? Describe in words and symbols!","")</f>
        <v/>
      </c>
      <c r="M30" s="161"/>
      <c r="N30" s="161"/>
      <c r="O30" s="161"/>
      <c r="P30" s="161"/>
      <c r="Q30" s="161"/>
      <c r="R30" s="161"/>
    </row>
    <row r="31" spans="1:26" ht="6.95" customHeight="1" x14ac:dyDescent="0.25">
      <c r="B31" s="160"/>
      <c r="C31" s="141"/>
      <c r="D31" s="81"/>
      <c r="E31" s="155"/>
      <c r="F31" s="157"/>
      <c r="G31" s="89"/>
      <c r="H31" s="162"/>
      <c r="I31" s="162"/>
      <c r="J31" s="162"/>
      <c r="K31" s="162"/>
      <c r="L31" s="161"/>
      <c r="M31" s="161"/>
      <c r="N31" s="161"/>
      <c r="O31" s="161"/>
      <c r="P31" s="161"/>
      <c r="Q31" s="161"/>
      <c r="R31" s="161"/>
    </row>
    <row r="32" spans="1:26" ht="4" customHeight="1" x14ac:dyDescent="0.25">
      <c r="C32" s="11"/>
      <c r="D32" s="142"/>
      <c r="E32" s="10"/>
      <c r="F32" s="10"/>
      <c r="G32" s="153"/>
      <c r="H32" s="30"/>
      <c r="I32" s="31"/>
      <c r="J32" s="31"/>
    </row>
    <row r="33" spans="1:17" ht="6.95" customHeight="1" x14ac:dyDescent="0.25">
      <c r="C33" s="141">
        <f>IF(C11="","",C11)</f>
        <v>3</v>
      </c>
      <c r="D33" s="142"/>
      <c r="E33" s="10"/>
      <c r="F33" s="10"/>
      <c r="G33" s="153"/>
      <c r="H33" s="151" t="str">
        <f>IF(C33="","",IF($F$30="","",C33*$F$30))</f>
        <v/>
      </c>
      <c r="I33" s="151"/>
      <c r="J33" s="151"/>
    </row>
    <row r="34" spans="1:17" ht="6.95" customHeight="1" x14ac:dyDescent="0.25">
      <c r="C34" s="141"/>
      <c r="D34" s="9"/>
      <c r="E34" s="10"/>
      <c r="F34" s="10"/>
      <c r="G34" s="34"/>
      <c r="H34" s="151"/>
      <c r="I34" s="151"/>
      <c r="J34" s="151"/>
    </row>
    <row r="35" spans="1:17" ht="6.75" customHeight="1" x14ac:dyDescent="0.2"/>
    <row r="36" spans="1:17" ht="21.85" customHeight="1" x14ac:dyDescent="0.25">
      <c r="B36" s="109" t="s">
        <v>9</v>
      </c>
      <c r="D36" s="23"/>
      <c r="E36" s="23"/>
      <c r="F36" s="23"/>
    </row>
    <row r="37" spans="1:17" ht="6.75" customHeight="1" x14ac:dyDescent="0.2"/>
    <row r="38" spans="1:17" ht="16" x14ac:dyDescent="0.25">
      <c r="A38" s="23"/>
      <c r="B38" s="35" t="s">
        <v>10</v>
      </c>
      <c r="C38" s="36"/>
      <c r="D38" s="37">
        <v>-4</v>
      </c>
      <c r="E38" s="37">
        <v>-3</v>
      </c>
      <c r="F38" s="37">
        <v>-2</v>
      </c>
      <c r="G38" s="37">
        <v>-1</v>
      </c>
      <c r="H38" s="37">
        <v>0</v>
      </c>
      <c r="I38" s="37">
        <v>1</v>
      </c>
      <c r="J38" s="37">
        <v>2</v>
      </c>
      <c r="K38" s="37">
        <v>3</v>
      </c>
      <c r="L38" s="37">
        <v>4</v>
      </c>
    </row>
    <row r="39" spans="1:17" ht="16" x14ac:dyDescent="0.25">
      <c r="A39" s="23"/>
      <c r="B39" s="38" t="s">
        <v>4</v>
      </c>
      <c r="C39" s="39" t="str">
        <f>IF(OR(F8="",F18="",$H$13=""),"",$F$8&amp;"x+"&amp;$F$18&amp;"x")</f>
        <v>2x+4x</v>
      </c>
      <c r="D39" s="40">
        <f>IF(OR($F$8="",$F$18=""),NA(),($F$8+$F$18)*D38)</f>
        <v>-24</v>
      </c>
      <c r="E39" s="40">
        <f t="shared" ref="E39:L39" si="0">IF(OR($F$8="",$F$18=""),NA(),($F$8+$F$18)*E38)</f>
        <v>-18</v>
      </c>
      <c r="F39" s="40">
        <f t="shared" si="0"/>
        <v>-12</v>
      </c>
      <c r="G39" s="40">
        <f t="shared" si="0"/>
        <v>-6</v>
      </c>
      <c r="H39" s="40">
        <f t="shared" si="0"/>
        <v>0</v>
      </c>
      <c r="I39" s="40">
        <f t="shared" si="0"/>
        <v>6</v>
      </c>
      <c r="J39" s="40">
        <f t="shared" si="0"/>
        <v>12</v>
      </c>
      <c r="K39" s="40">
        <f t="shared" si="0"/>
        <v>18</v>
      </c>
      <c r="L39" s="40">
        <f t="shared" si="0"/>
        <v>24</v>
      </c>
      <c r="M39" s="41" t="str">
        <f>IF(OR($F$8="",$F$18="",$F$30=""),"",IF($F$8+$F$18=$F$30,C39&amp;" = "&amp;C40&amp;" for ALL x",C39&amp;" = "&amp;C40&amp;" ONLY if x = 0"))</f>
        <v/>
      </c>
    </row>
    <row r="40" spans="1:17" ht="16" x14ac:dyDescent="0.25">
      <c r="A40" s="23"/>
      <c r="B40" s="42" t="s">
        <v>8</v>
      </c>
      <c r="C40" s="43" t="str">
        <f>IF(F30="","",$F$30&amp;"x")</f>
        <v/>
      </c>
      <c r="D40" s="93" t="e">
        <f>IF($F$30="",NA(),$F$30*D38)</f>
        <v>#N/A</v>
      </c>
      <c r="E40" s="93" t="e">
        <f t="shared" ref="E40:L40" si="1">IF($F$30="",NA(),$F$30*E38)</f>
        <v>#N/A</v>
      </c>
      <c r="F40" s="93" t="e">
        <f t="shared" si="1"/>
        <v>#N/A</v>
      </c>
      <c r="G40" s="93" t="e">
        <f t="shared" si="1"/>
        <v>#N/A</v>
      </c>
      <c r="H40" s="93" t="e">
        <f t="shared" si="1"/>
        <v>#N/A</v>
      </c>
      <c r="I40" s="93" t="e">
        <f t="shared" si="1"/>
        <v>#N/A</v>
      </c>
      <c r="J40" s="93" t="e">
        <f t="shared" si="1"/>
        <v>#N/A</v>
      </c>
      <c r="K40" s="93" t="e">
        <f t="shared" si="1"/>
        <v>#N/A</v>
      </c>
      <c r="L40" s="93" t="e">
        <f t="shared" si="1"/>
        <v>#N/A</v>
      </c>
      <c r="M40" s="41" t="str">
        <f>IF($F$8+$F$18=$F$30,"How to do it? Describe in words and symbols!","")</f>
        <v/>
      </c>
      <c r="N40" s="13"/>
    </row>
    <row r="41" spans="1:17" ht="27.1" customHeight="1" x14ac:dyDescent="0.25">
      <c r="B41" s="107" t="s">
        <v>11</v>
      </c>
    </row>
    <row r="42" spans="1:17" ht="10.55" customHeight="1" x14ac:dyDescent="0.2"/>
    <row r="43" spans="1:17" ht="16" x14ac:dyDescent="0.25">
      <c r="B43" s="107" t="s">
        <v>12</v>
      </c>
    </row>
    <row r="44" spans="1:17" ht="4.55" customHeight="1" x14ac:dyDescent="0.25">
      <c r="B44" s="23"/>
    </row>
    <row r="45" spans="1:17" s="23" customFormat="1" ht="15.1" customHeight="1" x14ac:dyDescent="0.3">
      <c r="H45" s="45">
        <v>2</v>
      </c>
      <c r="I45" s="46" t="s">
        <v>10</v>
      </c>
      <c r="J45" s="47" t="s">
        <v>5</v>
      </c>
      <c r="K45" s="45">
        <v>7</v>
      </c>
      <c r="L45" s="46" t="s">
        <v>10</v>
      </c>
      <c r="M45" s="48" t="s">
        <v>13</v>
      </c>
      <c r="N45" s="49"/>
      <c r="O45" s="46" t="s">
        <v>10</v>
      </c>
      <c r="P45" s="50" t="str">
        <f>IF(OR(H45="",K45="",N45=""),"",IF(N45=H45+K45,"üJ","ûL"))</f>
        <v/>
      </c>
      <c r="Q45" s="51" t="str">
        <f>IF(OR(H45="",K45=""),"Enter a coefficient!",IF(N45="","Type your answer!",IF(H45+K45&lt;&gt;N45,"Try again.","Do another one!")))</f>
        <v>Type your answer!</v>
      </c>
    </row>
    <row r="46" spans="1:17" ht="5.3" customHeight="1" x14ac:dyDescent="0.2"/>
    <row r="47" spans="1:17" ht="14.2" customHeight="1" x14ac:dyDescent="0.25">
      <c r="G47" s="96" t="str">
        <f>IF(N45=H45+K45,"For example if x=5, then "&amp;H45&amp;"x5 + "&amp;K45&amp;"x5 = "&amp;H45+K45&amp;"x5","")</f>
        <v/>
      </c>
    </row>
    <row r="48" spans="1:17" ht="24.75" customHeight="1" x14ac:dyDescent="0.25">
      <c r="B48" s="108" t="s">
        <v>14</v>
      </c>
    </row>
    <row r="49" ht="12.75" customHeight="1" x14ac:dyDescent="0.2"/>
  </sheetData>
  <sheetProtection password="CC56" sheet="1" objects="1" scenarios="1" selectLockedCells="1"/>
  <mergeCells count="40">
    <mergeCell ref="I8:L9"/>
    <mergeCell ref="B13:B14"/>
    <mergeCell ref="B30:B31"/>
    <mergeCell ref="L30:R31"/>
    <mergeCell ref="H27:K28"/>
    <mergeCell ref="H30:K31"/>
    <mergeCell ref="J10:M11"/>
    <mergeCell ref="J13:M14"/>
    <mergeCell ref="D16:D17"/>
    <mergeCell ref="I11:I12"/>
    <mergeCell ref="I15:I16"/>
    <mergeCell ref="J16:M17"/>
    <mergeCell ref="G10:G12"/>
    <mergeCell ref="H13:H14"/>
    <mergeCell ref="L27:S28"/>
    <mergeCell ref="G8:G9"/>
    <mergeCell ref="H33:J34"/>
    <mergeCell ref="G28:G29"/>
    <mergeCell ref="G32:G33"/>
    <mergeCell ref="C27:C28"/>
    <mergeCell ref="D28:D29"/>
    <mergeCell ref="C30:C31"/>
    <mergeCell ref="E30:E31"/>
    <mergeCell ref="F30:F31"/>
    <mergeCell ref="D32:D33"/>
    <mergeCell ref="C33:C34"/>
    <mergeCell ref="C5:C6"/>
    <mergeCell ref="D6:D7"/>
    <mergeCell ref="C8:C9"/>
    <mergeCell ref="D10:D11"/>
    <mergeCell ref="C11:C12"/>
    <mergeCell ref="G18:G19"/>
    <mergeCell ref="C18:C19"/>
    <mergeCell ref="D20:D21"/>
    <mergeCell ref="C21:C22"/>
    <mergeCell ref="F8:F9"/>
    <mergeCell ref="E8:E9"/>
    <mergeCell ref="E18:E19"/>
    <mergeCell ref="F18:F19"/>
    <mergeCell ref="C15:C16"/>
  </mergeCells>
  <phoneticPr fontId="0" type="noConversion"/>
  <conditionalFormatting sqref="M39">
    <cfRule type="expression" dxfId="18" priority="1" stopIfTrue="1">
      <formula>AND(ISBLANK(M38)=FALSE,M39=M40)</formula>
    </cfRule>
  </conditionalFormatting>
  <conditionalFormatting sqref="M40">
    <cfRule type="expression" dxfId="17" priority="2" stopIfTrue="1">
      <formula>AND(ISBLANK(M38)=FALSE,M40=M39)</formula>
    </cfRule>
  </conditionalFormatting>
  <conditionalFormatting sqref="D39:L39">
    <cfRule type="expression" dxfId="16" priority="3" stopIfTrue="1">
      <formula>AND(ISBLANK(D38)=FALSE,D39=D40)</formula>
    </cfRule>
  </conditionalFormatting>
  <conditionalFormatting sqref="D40:L40">
    <cfRule type="expression" dxfId="15" priority="4" stopIfTrue="1">
      <formula>AND(ISBLANK(D38)=FALSE,D40=D39)</formula>
    </cfRule>
  </conditionalFormatting>
  <conditionalFormatting sqref="P45">
    <cfRule type="expression" dxfId="14" priority="5" stopIfTrue="1">
      <formula>$N$45=$H$45+$K$45</formula>
    </cfRule>
  </conditionalFormatting>
  <dataValidations count="1">
    <dataValidation allowBlank="1" showInputMessage="1" showErrorMessage="1" error="Keep this value between -5 and 5" sqref="F30:F31"/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autoPageBreaks="0"/>
  </sheetPr>
  <dimension ref="A1:S39"/>
  <sheetViews>
    <sheetView showGridLines="0" showRowColHeaders="0" workbookViewId="0">
      <selection activeCell="C5" sqref="C5:C6"/>
    </sheetView>
  </sheetViews>
  <sheetFormatPr defaultRowHeight="13.1" x14ac:dyDescent="0.2"/>
  <cols>
    <col min="1" max="1" width="0.42578125" customWidth="1"/>
    <col min="2" max="2" width="3" customWidth="1"/>
    <col min="3" max="3" width="8" customWidth="1"/>
    <col min="4" max="4" width="5.28515625" customWidth="1"/>
    <col min="5" max="5" width="4.28515625" customWidth="1"/>
    <col min="6" max="6" width="5.140625" customWidth="1"/>
    <col min="8" max="8" width="6.140625" customWidth="1"/>
    <col min="9" max="12" width="5.28515625" customWidth="1"/>
    <col min="13" max="13" width="8.28515625" customWidth="1"/>
    <col min="14" max="14" width="6.140625" customWidth="1"/>
  </cols>
  <sheetData>
    <row r="1" spans="1:17" ht="1.45" customHeight="1" x14ac:dyDescent="0.2"/>
    <row r="2" spans="1:17" ht="20.399999999999999" x14ac:dyDescent="0.3">
      <c r="A2" s="112"/>
      <c r="B2" s="113" t="str">
        <f>"Can we simplify "&amp;$F$8&amp;"x + "&amp;$F$18&amp;"y ?"</f>
        <v>Can we simplify 2x + 3y ?</v>
      </c>
      <c r="C2" s="112"/>
      <c r="D2" s="112"/>
      <c r="E2" s="112"/>
      <c r="F2" s="112"/>
      <c r="G2" s="112"/>
      <c r="H2" s="112"/>
    </row>
    <row r="3" spans="1:17" s="1" customFormat="1" ht="27.1" customHeight="1" x14ac:dyDescent="0.2">
      <c r="B3" s="106" t="s">
        <v>1</v>
      </c>
    </row>
    <row r="4" spans="1:17" ht="16" x14ac:dyDescent="0.25">
      <c r="A4" s="2"/>
      <c r="B4" s="2"/>
      <c r="C4" s="3" t="s">
        <v>2</v>
      </c>
      <c r="D4" s="4"/>
      <c r="E4" s="5"/>
      <c r="F4" s="5"/>
      <c r="J4" s="7"/>
      <c r="K4" s="7"/>
    </row>
    <row r="5" spans="1:17" ht="8.1999999999999993" customHeight="1" x14ac:dyDescent="0.25">
      <c r="C5" s="148">
        <v>4</v>
      </c>
      <c r="D5" s="9"/>
      <c r="E5" s="10"/>
      <c r="F5" s="10"/>
    </row>
    <row r="6" spans="1:17" ht="8.1999999999999993" customHeight="1" x14ac:dyDescent="0.25">
      <c r="C6" s="149"/>
      <c r="D6" s="188"/>
      <c r="E6" s="10"/>
      <c r="F6" s="10"/>
    </row>
    <row r="7" spans="1:17" ht="6" customHeight="1" thickBot="1" x14ac:dyDescent="0.3">
      <c r="C7" s="11"/>
      <c r="D7" s="188"/>
      <c r="E7" s="10"/>
      <c r="F7" s="10"/>
    </row>
    <row r="8" spans="1:17" ht="7.45" customHeight="1" thickBot="1" x14ac:dyDescent="0.3">
      <c r="C8" s="148">
        <v>5</v>
      </c>
      <c r="D8" s="12"/>
      <c r="E8" s="201" t="s">
        <v>3</v>
      </c>
      <c r="F8" s="199">
        <v>2</v>
      </c>
      <c r="G8" s="193" t="str">
        <f>IF(F8="","",F8&amp;"x")</f>
        <v>2x</v>
      </c>
      <c r="I8" s="158" t="str">
        <f>IF(OR(F8="",F18="",H13=""),"OUTPUT","OUTPUT "&amp;$F$8&amp;"x + "&amp;$F$18&amp;"y")</f>
        <v>OUTPUT 2x + 3y</v>
      </c>
      <c r="J8" s="158"/>
      <c r="K8" s="158"/>
      <c r="L8" s="158"/>
    </row>
    <row r="9" spans="1:17" ht="7.45" customHeight="1" thickBot="1" x14ac:dyDescent="0.3">
      <c r="C9" s="148"/>
      <c r="D9" s="14"/>
      <c r="E9" s="202"/>
      <c r="F9" s="200"/>
      <c r="G9" s="193"/>
      <c r="I9" s="158"/>
      <c r="J9" s="158"/>
      <c r="K9" s="158"/>
      <c r="L9" s="158"/>
    </row>
    <row r="10" spans="1:17" ht="8.1999999999999993" customHeight="1" x14ac:dyDescent="0.25">
      <c r="C10" s="11"/>
      <c r="D10" s="183"/>
      <c r="E10" s="10"/>
      <c r="F10" s="10"/>
      <c r="J10" s="163">
        <f>IF(OR(C5="",C15=""),"Type an input",IF(OR($F$8="",$F$18=""),"Type an operator",C5*$F$8+C15*$F$18))</f>
        <v>11</v>
      </c>
      <c r="K10" s="163"/>
      <c r="L10" s="163"/>
      <c r="M10" s="163"/>
      <c r="N10" s="171" t="s">
        <v>19</v>
      </c>
      <c r="O10" s="172"/>
      <c r="P10" s="172"/>
      <c r="Q10" s="173"/>
    </row>
    <row r="11" spans="1:17" ht="8.1999999999999993" customHeight="1" x14ac:dyDescent="0.25">
      <c r="C11" s="148">
        <v>2</v>
      </c>
      <c r="D11" s="183"/>
      <c r="E11" s="10"/>
      <c r="F11" s="10"/>
      <c r="I11" s="194"/>
      <c r="J11" s="163"/>
      <c r="K11" s="163"/>
      <c r="L11" s="163"/>
      <c r="M11" s="163"/>
      <c r="N11" s="174"/>
      <c r="O11" s="175"/>
      <c r="P11" s="175"/>
      <c r="Q11" s="176"/>
    </row>
    <row r="12" spans="1:17" ht="8.1999999999999993" customHeight="1" thickBot="1" x14ac:dyDescent="0.3">
      <c r="C12" s="148"/>
      <c r="D12" s="9"/>
      <c r="E12" s="10"/>
      <c r="F12" s="10"/>
      <c r="G12" s="15"/>
      <c r="I12" s="194"/>
      <c r="J12" s="16"/>
      <c r="K12" s="16"/>
      <c r="L12" s="16"/>
      <c r="M12" s="16"/>
      <c r="N12" s="177"/>
      <c r="O12" s="178"/>
      <c r="P12" s="178"/>
      <c r="Q12" s="179"/>
    </row>
    <row r="13" spans="1:17" ht="8.1999999999999993" customHeight="1" thickBot="1" x14ac:dyDescent="0.3">
      <c r="B13" s="159" t="s">
        <v>4</v>
      </c>
      <c r="C13" s="204" t="s">
        <v>20</v>
      </c>
      <c r="D13" s="204"/>
      <c r="E13" s="10"/>
      <c r="F13" s="10"/>
      <c r="G13" s="15"/>
      <c r="H13" s="196" t="s">
        <v>5</v>
      </c>
      <c r="I13" s="18"/>
      <c r="J13" s="163">
        <f>IF(OR(C8="",C18=""),"Enter an input",IF(OR($F$8="",$F$18=""),"",C8*$F$8+C18*$F$18))</f>
        <v>19</v>
      </c>
      <c r="K13" s="163"/>
      <c r="L13" s="163"/>
      <c r="M13" s="163"/>
      <c r="N13" s="177"/>
      <c r="O13" s="178"/>
      <c r="P13" s="178"/>
      <c r="Q13" s="179"/>
    </row>
    <row r="14" spans="1:17" ht="8.1999999999999993" customHeight="1" thickBot="1" x14ac:dyDescent="0.3">
      <c r="B14" s="159"/>
      <c r="C14" s="204"/>
      <c r="D14" s="204"/>
      <c r="E14" s="10"/>
      <c r="F14" s="10"/>
      <c r="H14" s="197"/>
      <c r="I14" s="20"/>
      <c r="J14" s="163"/>
      <c r="K14" s="163"/>
      <c r="L14" s="163"/>
      <c r="M14" s="163"/>
      <c r="N14" s="180"/>
      <c r="O14" s="181"/>
      <c r="P14" s="181"/>
      <c r="Q14" s="182"/>
    </row>
    <row r="15" spans="1:17" ht="8.1999999999999993" customHeight="1" x14ac:dyDescent="0.25">
      <c r="C15" s="184">
        <v>1</v>
      </c>
      <c r="D15" s="9"/>
      <c r="E15" s="10"/>
      <c r="F15" s="10"/>
      <c r="I15" s="195"/>
      <c r="J15" s="16"/>
      <c r="K15" s="16"/>
      <c r="L15" s="16"/>
      <c r="M15" s="16"/>
    </row>
    <row r="16" spans="1:17" ht="8.1999999999999993" customHeight="1" x14ac:dyDescent="0.25">
      <c r="C16" s="203"/>
      <c r="D16" s="188"/>
      <c r="E16" s="10"/>
      <c r="F16" s="10"/>
      <c r="I16" s="195"/>
      <c r="J16" s="163">
        <f>IF(OR(C11="",C21=""),"Enter an input",IF(OR($F$8="",$F$18=""),"",C11*$F$8+C21*$F$18))</f>
        <v>19</v>
      </c>
      <c r="K16" s="163"/>
      <c r="L16" s="163"/>
      <c r="M16" s="163"/>
    </row>
    <row r="17" spans="1:19" ht="6" customHeight="1" thickBot="1" x14ac:dyDescent="0.3">
      <c r="C17" s="21"/>
      <c r="D17" s="188"/>
      <c r="E17" s="10"/>
      <c r="F17" s="10"/>
      <c r="J17" s="163"/>
      <c r="K17" s="163"/>
      <c r="L17" s="163"/>
      <c r="M17" s="163"/>
    </row>
    <row r="18" spans="1:19" ht="7.45" customHeight="1" thickBot="1" x14ac:dyDescent="0.3">
      <c r="C18" s="184">
        <v>3</v>
      </c>
      <c r="D18" s="12"/>
      <c r="E18" s="201" t="s">
        <v>3</v>
      </c>
      <c r="F18" s="199">
        <v>3</v>
      </c>
      <c r="G18" s="193" t="str">
        <f>IF(F18="","",F18&amp;"y")</f>
        <v>3y</v>
      </c>
      <c r="H18" s="198" t="str">
        <f>IF(AND(C5=C15,C8=C18,C11=C21),"Yes the value of y can be equal to the value of x, but then we have "&amp;F8&amp;"x + "&amp;F18&amp;"x","")</f>
        <v/>
      </c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</row>
    <row r="19" spans="1:19" ht="7.45" customHeight="1" thickBot="1" x14ac:dyDescent="0.3">
      <c r="C19" s="184"/>
      <c r="D19" s="14"/>
      <c r="E19" s="202"/>
      <c r="F19" s="200"/>
      <c r="G19" s="193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</row>
    <row r="20" spans="1:19" ht="8.1999999999999993" customHeight="1" x14ac:dyDescent="0.25">
      <c r="C20" s="21"/>
      <c r="D20" s="183"/>
      <c r="E20" s="10"/>
      <c r="F20" s="10"/>
    </row>
    <row r="21" spans="1:19" ht="8.1999999999999993" customHeight="1" x14ac:dyDescent="0.25">
      <c r="C21" s="184">
        <v>5</v>
      </c>
      <c r="D21" s="183"/>
      <c r="E21" s="10"/>
      <c r="F21" s="10"/>
    </row>
    <row r="22" spans="1:19" ht="8.1999999999999993" customHeight="1" x14ac:dyDescent="0.25">
      <c r="C22" s="184"/>
      <c r="D22" s="9"/>
      <c r="E22" s="10"/>
      <c r="F22" s="10"/>
    </row>
    <row r="23" spans="1:19" ht="18" customHeight="1" x14ac:dyDescent="0.2"/>
    <row r="24" spans="1:19" ht="16" x14ac:dyDescent="0.25">
      <c r="A24" s="22"/>
      <c r="B24" s="107" t="s">
        <v>21</v>
      </c>
    </row>
    <row r="25" spans="1:19" ht="5.3" customHeight="1" x14ac:dyDescent="0.2"/>
    <row r="26" spans="1:19" ht="16" x14ac:dyDescent="0.25">
      <c r="A26" s="2"/>
      <c r="B26" s="2"/>
      <c r="C26" s="185" t="s">
        <v>33</v>
      </c>
      <c r="D26" s="185"/>
      <c r="E26" s="5"/>
      <c r="F26" s="5"/>
      <c r="G26" s="24"/>
      <c r="H26" s="25" t="str">
        <f>IF($F$30="","OUTPUT","OUTPUT "&amp;$F$30&amp;"z?")</f>
        <v>OUTPUT 6z?</v>
      </c>
      <c r="L26" s="26" t="str">
        <f>IF(OR($F$8="",$F$18="",$F$30="",$H$13=""),"","OUTPUT numbers of f and g are NEVER the same!")</f>
        <v>OUTPUT numbers of f and g are NEVER the same!</v>
      </c>
      <c r="M26" s="27"/>
      <c r="N26" s="27"/>
      <c r="O26" s="27"/>
      <c r="P26" s="27"/>
      <c r="Q26" s="27"/>
      <c r="R26" s="27"/>
    </row>
    <row r="27" spans="1:19" ht="8.1999999999999993" customHeight="1" x14ac:dyDescent="0.25">
      <c r="C27" s="148">
        <v>3</v>
      </c>
      <c r="D27" s="9"/>
      <c r="E27" s="10"/>
      <c r="F27" s="10"/>
      <c r="G27" s="28"/>
      <c r="H27" s="162">
        <f>IF(C27="","",IF(F30="","Type an operator",C27*$F$30))</f>
        <v>18</v>
      </c>
      <c r="I27" s="162"/>
      <c r="J27" s="162"/>
      <c r="K27" s="162"/>
      <c r="L27" s="161" t="str">
        <f>IF(OR($F$8="",$F$18="",$F$30=""),"","Now change the inputs and operators in f and repeat …")</f>
        <v>Now change the inputs and operators in f and repeat …</v>
      </c>
      <c r="M27" s="161"/>
      <c r="N27" s="161"/>
      <c r="O27" s="161"/>
      <c r="P27" s="161"/>
      <c r="Q27" s="161"/>
      <c r="R27" s="161"/>
    </row>
    <row r="28" spans="1:19" ht="8.1999999999999993" customHeight="1" x14ac:dyDescent="0.25">
      <c r="C28" s="149"/>
      <c r="D28" s="188"/>
      <c r="E28" s="10"/>
      <c r="F28" s="10"/>
      <c r="G28" s="186"/>
      <c r="H28" s="162"/>
      <c r="I28" s="162"/>
      <c r="J28" s="162"/>
      <c r="K28" s="162"/>
      <c r="L28" s="161"/>
      <c r="M28" s="161"/>
      <c r="N28" s="161"/>
      <c r="O28" s="161"/>
      <c r="P28" s="161"/>
      <c r="Q28" s="161"/>
      <c r="R28" s="161"/>
    </row>
    <row r="29" spans="1:19" ht="6" customHeight="1" thickBot="1" x14ac:dyDescent="0.3">
      <c r="C29" s="11"/>
      <c r="D29" s="188"/>
      <c r="E29" s="10"/>
      <c r="F29" s="29" t="s">
        <v>7</v>
      </c>
      <c r="G29" s="186"/>
      <c r="H29" s="30"/>
      <c r="I29" s="31"/>
      <c r="J29" s="31"/>
      <c r="L29" s="27"/>
      <c r="M29" s="27"/>
      <c r="N29" s="27"/>
      <c r="O29" s="27"/>
      <c r="P29" s="27"/>
      <c r="Q29" s="27"/>
      <c r="R29" s="27"/>
    </row>
    <row r="30" spans="1:19" ht="7.45" customHeight="1" thickBot="1" x14ac:dyDescent="0.3">
      <c r="B30" s="160" t="s">
        <v>8</v>
      </c>
      <c r="C30" s="148">
        <v>6</v>
      </c>
      <c r="D30" s="12"/>
      <c r="E30" s="189" t="s">
        <v>3</v>
      </c>
      <c r="F30" s="191">
        <v>6</v>
      </c>
      <c r="G30" s="32"/>
      <c r="H30" s="162">
        <f>IF(C30="","",IF($F$30="","",C30*$F$30))</f>
        <v>36</v>
      </c>
      <c r="I30" s="162"/>
      <c r="J30" s="162"/>
      <c r="K30" s="162"/>
      <c r="L30" s="161" t="str">
        <f>IF(OR(F8="",F18="",F30=""),"","Describe what you see!")</f>
        <v>Describe what you see!</v>
      </c>
      <c r="M30" s="161"/>
      <c r="N30" s="161"/>
      <c r="O30" s="161"/>
      <c r="P30" s="161"/>
      <c r="Q30" s="161"/>
      <c r="R30" s="161"/>
    </row>
    <row r="31" spans="1:19" ht="7.45" customHeight="1" thickBot="1" x14ac:dyDescent="0.3">
      <c r="B31" s="160"/>
      <c r="C31" s="148"/>
      <c r="D31" s="14"/>
      <c r="E31" s="190"/>
      <c r="F31" s="192"/>
      <c r="G31" s="33"/>
      <c r="H31" s="162"/>
      <c r="I31" s="162"/>
      <c r="J31" s="162"/>
      <c r="K31" s="162"/>
      <c r="L31" s="161"/>
      <c r="M31" s="161"/>
      <c r="N31" s="161"/>
      <c r="O31" s="161"/>
      <c r="P31" s="161"/>
      <c r="Q31" s="161"/>
      <c r="R31" s="161"/>
    </row>
    <row r="32" spans="1:19" ht="8.1999999999999993" customHeight="1" x14ac:dyDescent="0.25">
      <c r="C32" s="11"/>
      <c r="D32" s="183"/>
      <c r="E32" s="10"/>
      <c r="F32" s="10"/>
      <c r="G32" s="187"/>
      <c r="H32" s="30"/>
      <c r="I32" s="31"/>
      <c r="J32" s="31"/>
    </row>
    <row r="33" spans="1:10" ht="8.1999999999999993" customHeight="1" x14ac:dyDescent="0.25">
      <c r="C33" s="148">
        <f>C11</f>
        <v>2</v>
      </c>
      <c r="D33" s="183"/>
      <c r="E33" s="10"/>
      <c r="F33" s="10"/>
      <c r="G33" s="187"/>
      <c r="H33" s="151">
        <f>IF(C33="","",IF($F$30="","",C33*$F$30))</f>
        <v>12</v>
      </c>
      <c r="I33" s="151"/>
      <c r="J33" s="151"/>
    </row>
    <row r="34" spans="1:10" ht="8.1999999999999993" customHeight="1" x14ac:dyDescent="0.25">
      <c r="C34" s="148"/>
      <c r="D34" s="9"/>
      <c r="E34" s="10"/>
      <c r="F34" s="10"/>
      <c r="G34" s="34"/>
      <c r="H34" s="151"/>
      <c r="I34" s="151"/>
      <c r="J34" s="151"/>
    </row>
    <row r="35" spans="1:10" ht="6.75" customHeight="1" x14ac:dyDescent="0.2"/>
    <row r="37" spans="1:10" ht="16" x14ac:dyDescent="0.25">
      <c r="B37" s="105" t="b">
        <v>1</v>
      </c>
      <c r="G37" s="51" t="str">
        <f>IF(A39=TRUE,"We say "&amp;F8&amp;"x and "&amp;F18&amp;"y  are UNLIKE terms. They cannot be added together, just like metres and centimetres","")</f>
        <v/>
      </c>
    </row>
    <row r="39" spans="1:10" hidden="1" x14ac:dyDescent="0.2">
      <c r="A39" s="91" t="b">
        <v>0</v>
      </c>
    </row>
  </sheetData>
  <sheetProtection password="CC56" sheet="1" objects="1" scenarios="1" selectLockedCells="1"/>
  <mergeCells count="44">
    <mergeCell ref="G8:G9"/>
    <mergeCell ref="G18:G19"/>
    <mergeCell ref="I8:L9"/>
    <mergeCell ref="C18:C19"/>
    <mergeCell ref="I11:I12"/>
    <mergeCell ref="I15:I16"/>
    <mergeCell ref="J16:M17"/>
    <mergeCell ref="H13:H14"/>
    <mergeCell ref="H18:S19"/>
    <mergeCell ref="F8:F9"/>
    <mergeCell ref="E8:E9"/>
    <mergeCell ref="E18:E19"/>
    <mergeCell ref="F18:F19"/>
    <mergeCell ref="C15:C16"/>
    <mergeCell ref="D16:D17"/>
    <mergeCell ref="C13:D14"/>
    <mergeCell ref="C5:C6"/>
    <mergeCell ref="D6:D7"/>
    <mergeCell ref="C8:C9"/>
    <mergeCell ref="D10:D11"/>
    <mergeCell ref="C11:C12"/>
    <mergeCell ref="C33:C34"/>
    <mergeCell ref="D20:D21"/>
    <mergeCell ref="C21:C22"/>
    <mergeCell ref="C26:D26"/>
    <mergeCell ref="H33:J34"/>
    <mergeCell ref="G28:G29"/>
    <mergeCell ref="G32:G33"/>
    <mergeCell ref="C27:C28"/>
    <mergeCell ref="D28:D29"/>
    <mergeCell ref="C30:C31"/>
    <mergeCell ref="E30:E31"/>
    <mergeCell ref="F30:F31"/>
    <mergeCell ref="D32:D33"/>
    <mergeCell ref="N10:Q11"/>
    <mergeCell ref="N12:Q14"/>
    <mergeCell ref="B13:B14"/>
    <mergeCell ref="B30:B31"/>
    <mergeCell ref="L27:R28"/>
    <mergeCell ref="L30:R31"/>
    <mergeCell ref="H27:K28"/>
    <mergeCell ref="H30:K31"/>
    <mergeCell ref="J10:M11"/>
    <mergeCell ref="J13:M14"/>
  </mergeCells>
  <phoneticPr fontId="0" type="noConversion"/>
  <conditionalFormatting sqref="H18:S19">
    <cfRule type="expression" dxfId="13" priority="1" stopIfTrue="1">
      <formula>AND(C5=C15,C8=C18,C11=C21)</formula>
    </cfRule>
  </conditionalFormatting>
  <dataValidations count="1">
    <dataValidation allowBlank="1" showInputMessage="1" showErrorMessage="1" error="Keep this value between -5 and 5" sqref="F30:F31"/>
  </dataValidation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4" name="Check Box 15">
              <controlPr defaultSize="0" autoFill="0" autoLine="0" autoPict="0">
                <anchor moveWithCells="1">
                  <from>
                    <xdr:col>2</xdr:col>
                    <xdr:colOff>46182</xdr:colOff>
                    <xdr:row>35</xdr:row>
                    <xdr:rowOff>157018</xdr:rowOff>
                  </from>
                  <to>
                    <xdr:col>5</xdr:col>
                    <xdr:colOff>110836</xdr:colOff>
                    <xdr:row>37</xdr:row>
                    <xdr:rowOff>9236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AA48"/>
  <sheetViews>
    <sheetView showGridLines="0" showRowColHeaders="0" workbookViewId="0">
      <selection activeCell="F29" sqref="F29:F30"/>
    </sheetView>
  </sheetViews>
  <sheetFormatPr defaultRowHeight="13.1" x14ac:dyDescent="0.2"/>
  <cols>
    <col min="1" max="1" width="1.28515625" customWidth="1"/>
    <col min="2" max="2" width="3" customWidth="1"/>
    <col min="3" max="3" width="8" customWidth="1"/>
    <col min="4" max="4" width="5.28515625" customWidth="1"/>
    <col min="5" max="5" width="4.28515625" customWidth="1"/>
    <col min="6" max="6" width="5.140625" customWidth="1"/>
    <col min="7" max="7" width="5.28515625" customWidth="1"/>
    <col min="8" max="9" width="5.140625" customWidth="1"/>
    <col min="11" max="11" width="6.140625" customWidth="1"/>
    <col min="12" max="14" width="5.28515625" customWidth="1"/>
    <col min="15" max="15" width="6.28515625" customWidth="1"/>
    <col min="16" max="16" width="6.85546875" customWidth="1"/>
    <col min="17" max="17" width="5.42578125" customWidth="1"/>
    <col min="18" max="18" width="8.140625" customWidth="1"/>
    <col min="19" max="19" width="6.42578125" customWidth="1"/>
    <col min="27" max="27" width="0" hidden="1" customWidth="1"/>
  </cols>
  <sheetData>
    <row r="1" spans="1:27" ht="3.8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27" ht="18.2" x14ac:dyDescent="0.3">
      <c r="A2" s="112"/>
      <c r="B2" s="114" t="s">
        <v>15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27" s="1" customFormat="1" ht="18" customHeight="1" x14ac:dyDescent="0.2">
      <c r="B3" s="106" t="s">
        <v>1</v>
      </c>
      <c r="AA3" s="1" t="str">
        <f>IF(OR(F8="",I8="",F18="",I18=""),"","("&amp;$F$8&amp;"x + "&amp;$I$8&amp;") + ("&amp;$F$18&amp;"x + "&amp;$I$18&amp;")")</f>
        <v>(2x + 5) + (3x + 2)</v>
      </c>
    </row>
    <row r="4" spans="1:27" ht="16" x14ac:dyDescent="0.25">
      <c r="A4" s="2"/>
      <c r="B4" s="104"/>
      <c r="C4" s="3" t="s">
        <v>2</v>
      </c>
      <c r="D4" s="4"/>
      <c r="E4" s="5"/>
      <c r="F4" s="5"/>
      <c r="G4" s="5"/>
      <c r="H4" s="5"/>
      <c r="I4" s="5"/>
      <c r="L4" s="6"/>
      <c r="M4" s="7"/>
      <c r="N4" s="7"/>
    </row>
    <row r="5" spans="1:27" ht="8.1999999999999993" customHeight="1" x14ac:dyDescent="0.25">
      <c r="C5" s="148">
        <v>2</v>
      </c>
      <c r="D5" s="9"/>
      <c r="E5" s="10"/>
      <c r="F5" s="10"/>
      <c r="G5" s="10"/>
      <c r="H5" s="10"/>
      <c r="I5" s="10"/>
    </row>
    <row r="6" spans="1:27" ht="8.1999999999999993" customHeight="1" x14ac:dyDescent="0.25">
      <c r="C6" s="149"/>
      <c r="D6" s="188"/>
      <c r="E6" s="10"/>
      <c r="F6" s="10"/>
      <c r="G6" s="10"/>
      <c r="H6" s="10"/>
      <c r="I6" s="10"/>
    </row>
    <row r="7" spans="1:27" ht="6" customHeight="1" thickBot="1" x14ac:dyDescent="0.3">
      <c r="C7" s="11"/>
      <c r="D7" s="188"/>
      <c r="E7" s="10"/>
      <c r="F7" s="10"/>
      <c r="G7" s="10"/>
      <c r="H7" s="10"/>
      <c r="I7" s="10"/>
    </row>
    <row r="8" spans="1:27" ht="7.45" customHeight="1" thickBot="1" x14ac:dyDescent="0.3">
      <c r="C8" s="148">
        <v>5</v>
      </c>
      <c r="D8" s="12"/>
      <c r="E8" s="201" t="s">
        <v>3</v>
      </c>
      <c r="F8" s="199">
        <v>2</v>
      </c>
      <c r="G8" s="52"/>
      <c r="H8" s="201" t="s">
        <v>5</v>
      </c>
      <c r="I8" s="199">
        <v>5</v>
      </c>
      <c r="J8" s="13"/>
      <c r="L8" s="208" t="str">
        <f>IF(OR(F8="",I8="",F18="",I18=""),"OUTPUT","OUTPUT ("&amp;$F$8&amp;"x + "&amp;$I$8&amp;") + ("&amp;$F$18&amp;"x + "&amp;$I$18&amp;")")</f>
        <v>OUTPUT (2x + 5) + (3x + 2)</v>
      </c>
      <c r="M8" s="208"/>
      <c r="N8" s="208"/>
      <c r="O8" s="208"/>
      <c r="P8" s="208"/>
      <c r="Q8" s="208"/>
    </row>
    <row r="9" spans="1:27" ht="7.45" customHeight="1" thickBot="1" x14ac:dyDescent="0.3">
      <c r="C9" s="148"/>
      <c r="D9" s="14"/>
      <c r="E9" s="202"/>
      <c r="F9" s="200"/>
      <c r="G9" s="53"/>
      <c r="H9" s="202"/>
      <c r="I9" s="200"/>
      <c r="J9" s="207" t="str">
        <f>IF(OR(F8="",I8=""),"?",F8&amp;"x+"&amp;I8)</f>
        <v>2x+5</v>
      </c>
      <c r="K9" s="207"/>
      <c r="L9" s="208"/>
      <c r="M9" s="208"/>
      <c r="N9" s="208"/>
      <c r="O9" s="208"/>
      <c r="P9" s="208"/>
      <c r="Q9" s="208"/>
    </row>
    <row r="10" spans="1:27" ht="8.1999999999999993" customHeight="1" x14ac:dyDescent="0.25">
      <c r="C10" s="11"/>
      <c r="D10" s="183"/>
      <c r="E10" s="10"/>
      <c r="F10" s="10"/>
      <c r="G10" s="10"/>
      <c r="H10" s="10"/>
      <c r="I10" s="10"/>
      <c r="J10" s="207"/>
      <c r="K10" s="207"/>
      <c r="M10" s="163">
        <f>IF(C5="","Type an input",IF(OR($F$8="",$I$8="",$F$18="",$I$18=""),"Type an operator!",C5*($F$8+$F$18)+$I$8+$I$18))</f>
        <v>17</v>
      </c>
      <c r="N10" s="163"/>
      <c r="O10" s="163"/>
      <c r="P10" s="163"/>
    </row>
    <row r="11" spans="1:27" ht="8.1999999999999993" customHeight="1" x14ac:dyDescent="0.25">
      <c r="C11" s="148">
        <v>3</v>
      </c>
      <c r="D11" s="183"/>
      <c r="E11" s="10"/>
      <c r="F11" s="10"/>
      <c r="G11" s="10"/>
      <c r="H11" s="10"/>
      <c r="I11" s="10"/>
      <c r="J11" s="97"/>
      <c r="L11" s="194"/>
      <c r="M11" s="163"/>
      <c r="N11" s="163"/>
      <c r="O11" s="163"/>
      <c r="P11" s="163"/>
    </row>
    <row r="12" spans="1:27" ht="8.1999999999999993" customHeight="1" thickBot="1" x14ac:dyDescent="0.3">
      <c r="C12" s="148"/>
      <c r="D12" s="9"/>
      <c r="E12" s="10"/>
      <c r="F12" s="10"/>
      <c r="G12" s="10"/>
      <c r="H12" s="10"/>
      <c r="I12" s="10"/>
      <c r="J12" s="97"/>
      <c r="L12" s="194"/>
      <c r="M12" s="16"/>
      <c r="N12" s="16"/>
      <c r="O12" s="16"/>
      <c r="P12" s="16"/>
    </row>
    <row r="13" spans="1:27" ht="8.1999999999999993" customHeight="1" thickBot="1" x14ac:dyDescent="0.3">
      <c r="B13" s="159" t="s">
        <v>4</v>
      </c>
      <c r="C13" s="17"/>
      <c r="D13" s="9"/>
      <c r="E13" s="10"/>
      <c r="F13" s="10"/>
      <c r="G13" s="10"/>
      <c r="H13" s="10"/>
      <c r="I13" s="10"/>
      <c r="J13" s="15"/>
      <c r="K13" s="196" t="s">
        <v>5</v>
      </c>
      <c r="L13" s="18"/>
      <c r="M13" s="163">
        <f>IF(C8="","Enter an input",IF(OR($F$8="",$F$18=""),"",C8*($F$8+$F$18)+$I$8+$I$18))</f>
        <v>32</v>
      </c>
      <c r="N13" s="163"/>
      <c r="O13" s="163"/>
      <c r="P13" s="163"/>
    </row>
    <row r="14" spans="1:27" ht="8.1999999999999993" customHeight="1" thickBot="1" x14ac:dyDescent="0.3">
      <c r="B14" s="159"/>
      <c r="C14" s="19"/>
      <c r="D14" s="10"/>
      <c r="E14" s="10"/>
      <c r="F14" s="10"/>
      <c r="G14" s="10"/>
      <c r="H14" s="10"/>
      <c r="I14" s="10"/>
      <c r="K14" s="197"/>
      <c r="L14" s="20"/>
      <c r="M14" s="163"/>
      <c r="N14" s="163"/>
      <c r="O14" s="163"/>
      <c r="P14" s="163"/>
    </row>
    <row r="15" spans="1:27" ht="8.1999999999999993" customHeight="1" x14ac:dyDescent="0.25">
      <c r="C15" s="148">
        <f>IF(C5="","",C5)</f>
        <v>2</v>
      </c>
      <c r="D15" s="9"/>
      <c r="E15" s="10"/>
      <c r="F15" s="10"/>
      <c r="G15" s="10"/>
      <c r="H15" s="10"/>
      <c r="I15" s="10"/>
      <c r="L15" s="195"/>
      <c r="M15" s="16"/>
      <c r="N15" s="16"/>
      <c r="O15" s="16"/>
      <c r="P15" s="16"/>
    </row>
    <row r="16" spans="1:27" ht="8.1999999999999993" customHeight="1" x14ac:dyDescent="0.25">
      <c r="C16" s="149"/>
      <c r="D16" s="188"/>
      <c r="E16" s="10"/>
      <c r="F16" s="10"/>
      <c r="G16" s="10"/>
      <c r="H16" s="10"/>
      <c r="I16" s="10"/>
      <c r="L16" s="195"/>
      <c r="M16" s="163">
        <f>IF(C11="","Enter an input",IF(OR($F$8="",$F$18=""),"",C11*($F$8+$F$18)+$I$8+$I$18))</f>
        <v>22</v>
      </c>
      <c r="N16" s="163"/>
      <c r="O16" s="163"/>
      <c r="P16" s="163"/>
    </row>
    <row r="17" spans="1:27" ht="6" customHeight="1" thickBot="1" x14ac:dyDescent="0.3">
      <c r="C17" s="21"/>
      <c r="D17" s="188"/>
      <c r="E17" s="10"/>
      <c r="F17" s="10"/>
      <c r="G17" s="10"/>
      <c r="H17" s="10"/>
      <c r="I17" s="10"/>
      <c r="J17" s="207" t="str">
        <f>IF(OR(F18="",I18=""),"?",F18&amp;"x+"&amp;I18)</f>
        <v>3x+2</v>
      </c>
      <c r="K17" s="207"/>
      <c r="M17" s="163"/>
      <c r="N17" s="163"/>
      <c r="O17" s="163"/>
      <c r="P17" s="163"/>
    </row>
    <row r="18" spans="1:27" ht="7.45" customHeight="1" thickBot="1" x14ac:dyDescent="0.3">
      <c r="C18" s="148">
        <f>IF(C8="","",C8)</f>
        <v>5</v>
      </c>
      <c r="D18" s="12"/>
      <c r="E18" s="201" t="s">
        <v>3</v>
      </c>
      <c r="F18" s="199">
        <v>3</v>
      </c>
      <c r="G18" s="52"/>
      <c r="H18" s="201" t="s">
        <v>5</v>
      </c>
      <c r="I18" s="199">
        <v>2</v>
      </c>
      <c r="J18" s="207"/>
      <c r="K18" s="207"/>
    </row>
    <row r="19" spans="1:27" ht="7.45" customHeight="1" thickBot="1" x14ac:dyDescent="0.3">
      <c r="C19" s="148"/>
      <c r="D19" s="14"/>
      <c r="E19" s="202"/>
      <c r="F19" s="200"/>
      <c r="G19" s="53"/>
      <c r="H19" s="202"/>
      <c r="I19" s="200"/>
    </row>
    <row r="20" spans="1:27" ht="8.1999999999999993" customHeight="1" x14ac:dyDescent="0.25">
      <c r="C20" s="21"/>
      <c r="D20" s="183"/>
      <c r="E20" s="10"/>
      <c r="F20" s="10"/>
      <c r="G20" s="10"/>
      <c r="H20" s="10"/>
      <c r="I20" s="10"/>
    </row>
    <row r="21" spans="1:27" ht="8.1999999999999993" customHeight="1" x14ac:dyDescent="0.25">
      <c r="C21" s="148">
        <f>IF(C11="","",C11)</f>
        <v>3</v>
      </c>
      <c r="D21" s="183"/>
      <c r="E21" s="10"/>
      <c r="F21" s="10"/>
      <c r="G21" s="10"/>
      <c r="H21" s="10"/>
      <c r="I21" s="10"/>
    </row>
    <row r="22" spans="1:27" ht="8.1999999999999993" customHeight="1" x14ac:dyDescent="0.25">
      <c r="C22" s="148"/>
      <c r="D22" s="9"/>
      <c r="E22" s="10"/>
      <c r="F22" s="10"/>
      <c r="G22" s="10"/>
      <c r="H22" s="10"/>
      <c r="I22" s="10"/>
    </row>
    <row r="23" spans="1:27" ht="6.75" customHeight="1" x14ac:dyDescent="0.2"/>
    <row r="24" spans="1:27" ht="30" customHeight="1" x14ac:dyDescent="0.25">
      <c r="A24" s="22"/>
      <c r="B24" s="106" t="s">
        <v>16</v>
      </c>
    </row>
    <row r="25" spans="1:27" ht="16" x14ac:dyDescent="0.25">
      <c r="A25" s="2"/>
      <c r="B25" s="2"/>
      <c r="C25" s="3" t="s">
        <v>2</v>
      </c>
      <c r="D25" s="4"/>
      <c r="E25" s="5"/>
      <c r="F25" s="5"/>
      <c r="G25" s="5"/>
      <c r="H25" s="5"/>
      <c r="I25" s="5"/>
      <c r="K25" s="25" t="str">
        <f>IF(OR(F29="",I29=""),"OUTPUT","OUTPUT "&amp;$F$29&amp;"x + "&amp;$I$29)</f>
        <v>OUTPUT 6x + 10</v>
      </c>
      <c r="O25" s="26" t="str">
        <f>IF(OR($F$29="",$I$29=""),"",IF(AND($F$29=$F$18+$F$8,$I$29=$I$18+$I$8),"OUTPUT numbers of f and g are the same!","OUTPUT numbers of f and g are NOT the same!"))</f>
        <v>OUTPUT numbers of f and g are NOT the same!</v>
      </c>
      <c r="P25" s="27"/>
      <c r="Q25" s="27"/>
      <c r="R25" s="27"/>
      <c r="S25" s="27"/>
      <c r="T25" s="27"/>
      <c r="U25" s="27"/>
      <c r="AA25" t="str">
        <f>IF(OR(F29="",I29=""),"",$F$29&amp;"x + "&amp;$I$29)</f>
        <v>6x + 10</v>
      </c>
    </row>
    <row r="26" spans="1:27" ht="8.1999999999999993" customHeight="1" x14ac:dyDescent="0.25">
      <c r="C26" s="141">
        <f>IF(C5="","",C5)</f>
        <v>2</v>
      </c>
      <c r="D26" s="9"/>
      <c r="E26" s="10"/>
      <c r="F26" s="10"/>
      <c r="G26" s="10"/>
      <c r="H26" s="10"/>
      <c r="I26" s="10"/>
      <c r="J26" s="28"/>
      <c r="K26" s="162">
        <f>IF(C26="","",IF(OR(F29="",I29=""),"Type an operator",C26*$F$29+$I$29))</f>
        <v>22</v>
      </c>
      <c r="L26" s="162"/>
      <c r="M26" s="162"/>
      <c r="N26" s="162"/>
      <c r="O26" s="205" t="str">
        <f>IF(OR($F$29="",$I$29=""),"",IF(AND($F$29=$F$18+$F$8,$I$29=$I$18+$I$8),"Can you get f = g with DIFFERENT operators?","Change the operators ..."))</f>
        <v>Change the operators ...</v>
      </c>
      <c r="P26" s="205"/>
      <c r="Q26" s="205"/>
      <c r="R26" s="205"/>
      <c r="S26" s="205"/>
      <c r="T26" s="205"/>
      <c r="U26" s="205"/>
    </row>
    <row r="27" spans="1:27" ht="8.1999999999999993" customHeight="1" x14ac:dyDescent="0.25">
      <c r="C27" s="147"/>
      <c r="D27" s="188"/>
      <c r="E27" s="10"/>
      <c r="F27" s="10"/>
      <c r="G27" s="10"/>
      <c r="H27" s="10"/>
      <c r="I27" s="10"/>
      <c r="J27" s="186"/>
      <c r="K27" s="162"/>
      <c r="L27" s="162"/>
      <c r="M27" s="162"/>
      <c r="N27" s="162"/>
      <c r="O27" s="205"/>
      <c r="P27" s="205"/>
      <c r="Q27" s="205"/>
      <c r="R27" s="205"/>
      <c r="S27" s="205"/>
      <c r="T27" s="205"/>
      <c r="U27" s="205"/>
    </row>
    <row r="28" spans="1:27" ht="6" customHeight="1" thickBot="1" x14ac:dyDescent="0.3">
      <c r="C28" s="11"/>
      <c r="D28" s="188"/>
      <c r="E28" s="10"/>
      <c r="F28" s="29" t="s">
        <v>7</v>
      </c>
      <c r="G28" s="29"/>
      <c r="H28" s="29"/>
      <c r="I28" s="29"/>
      <c r="J28" s="186"/>
      <c r="K28" s="30"/>
      <c r="L28" s="31"/>
      <c r="M28" s="31"/>
      <c r="O28" s="27"/>
      <c r="P28" s="27"/>
      <c r="Q28" s="27"/>
      <c r="R28" s="27"/>
      <c r="S28" s="27"/>
      <c r="T28" s="27"/>
      <c r="U28" s="27"/>
    </row>
    <row r="29" spans="1:27" ht="7.45" customHeight="1" thickBot="1" x14ac:dyDescent="0.3">
      <c r="B29" s="160" t="s">
        <v>8</v>
      </c>
      <c r="C29" s="141">
        <f>IF(C8="","",C8)</f>
        <v>5</v>
      </c>
      <c r="D29" s="12"/>
      <c r="E29" s="189" t="s">
        <v>3</v>
      </c>
      <c r="F29" s="191">
        <v>6</v>
      </c>
      <c r="G29" s="52"/>
      <c r="H29" s="201" t="s">
        <v>5</v>
      </c>
      <c r="I29" s="191">
        <v>10</v>
      </c>
      <c r="J29" s="32"/>
      <c r="K29" s="162">
        <f>IF(C29="","",IF(OR(F29="",I29=""),"",C29*$F$29+$I$29))</f>
        <v>40</v>
      </c>
      <c r="L29" s="162"/>
      <c r="M29" s="162"/>
      <c r="N29" s="162"/>
      <c r="O29" s="161" t="str">
        <f>IF(OR($F$29="",$I$29=""),"",IF(AND($F$29=$F$18+$F$8,$I$29=$I$18+$I$8),"Now change the operators in f and repeat …","Try again!"))</f>
        <v>Try again!</v>
      </c>
      <c r="P29" s="161"/>
      <c r="Q29" s="161"/>
      <c r="R29" s="161"/>
      <c r="S29" s="161"/>
      <c r="T29" s="161"/>
      <c r="U29" s="161"/>
    </row>
    <row r="30" spans="1:27" ht="7.45" customHeight="1" thickBot="1" x14ac:dyDescent="0.3">
      <c r="B30" s="160"/>
      <c r="C30" s="141"/>
      <c r="D30" s="14"/>
      <c r="E30" s="190"/>
      <c r="F30" s="192"/>
      <c r="G30" s="53"/>
      <c r="H30" s="202"/>
      <c r="I30" s="192"/>
      <c r="J30" s="33"/>
      <c r="K30" s="162"/>
      <c r="L30" s="162"/>
      <c r="M30" s="162"/>
      <c r="N30" s="162"/>
      <c r="O30" s="161"/>
      <c r="P30" s="161"/>
      <c r="Q30" s="161"/>
      <c r="R30" s="161"/>
      <c r="S30" s="161"/>
      <c r="T30" s="161"/>
      <c r="U30" s="161"/>
    </row>
    <row r="31" spans="1:27" ht="8.1999999999999993" customHeight="1" x14ac:dyDescent="0.25">
      <c r="C31" s="11"/>
      <c r="D31" s="183"/>
      <c r="E31" s="10"/>
      <c r="F31" s="10"/>
      <c r="G31" s="10"/>
      <c r="H31" s="10"/>
      <c r="I31" s="10"/>
      <c r="J31" s="187"/>
      <c r="K31" s="30"/>
      <c r="L31" s="31"/>
      <c r="M31" s="31"/>
    </row>
    <row r="32" spans="1:27" ht="8.1999999999999993" customHeight="1" x14ac:dyDescent="0.25">
      <c r="C32" s="141">
        <f>IF(C11="","",C11)</f>
        <v>3</v>
      </c>
      <c r="D32" s="183"/>
      <c r="E32" s="10"/>
      <c r="F32" s="10"/>
      <c r="G32" s="10"/>
      <c r="H32" s="10"/>
      <c r="I32" s="10"/>
      <c r="J32" s="187"/>
      <c r="K32" s="151">
        <f>IF(C32="","",IF(OR(F29="",I29=""),"",C32*$F$29+$I$29))</f>
        <v>28</v>
      </c>
      <c r="L32" s="151"/>
      <c r="M32" s="151"/>
      <c r="N32" s="151"/>
      <c r="O32" s="206" t="str">
        <f>IF(AND($F$29=$F$18+$F$8,$I$29=$I$18+$I$8),"How to do it? Describe in words and symbols!","")</f>
        <v/>
      </c>
      <c r="P32" s="206"/>
      <c r="Q32" s="206"/>
      <c r="R32" s="206"/>
      <c r="S32" s="206"/>
      <c r="T32" s="206"/>
      <c r="U32" s="206"/>
    </row>
    <row r="33" spans="1:21" ht="8.1999999999999993" customHeight="1" x14ac:dyDescent="0.25">
      <c r="C33" s="141"/>
      <c r="D33" s="9"/>
      <c r="E33" s="10"/>
      <c r="F33" s="10"/>
      <c r="G33" s="10"/>
      <c r="H33" s="10"/>
      <c r="I33" s="10"/>
      <c r="J33" s="34"/>
      <c r="K33" s="151"/>
      <c r="L33" s="151"/>
      <c r="M33" s="151"/>
      <c r="N33" s="151"/>
      <c r="O33" s="206"/>
      <c r="P33" s="206"/>
      <c r="Q33" s="206"/>
      <c r="R33" s="206"/>
      <c r="S33" s="206"/>
      <c r="T33" s="206"/>
      <c r="U33" s="206"/>
    </row>
    <row r="34" spans="1:21" ht="6.75" customHeight="1" x14ac:dyDescent="0.2"/>
    <row r="35" spans="1:21" ht="22.55" customHeight="1" x14ac:dyDescent="0.25">
      <c r="B35" s="109" t="s">
        <v>27</v>
      </c>
      <c r="D35" s="23"/>
      <c r="E35" s="23"/>
      <c r="F35" s="23"/>
      <c r="G35" s="23"/>
      <c r="H35" s="23"/>
      <c r="I35" s="23"/>
    </row>
    <row r="36" spans="1:21" ht="4.55" customHeight="1" x14ac:dyDescent="0.2"/>
    <row r="37" spans="1:21" ht="16" x14ac:dyDescent="0.25">
      <c r="A37" s="23"/>
      <c r="B37" s="35" t="s">
        <v>10</v>
      </c>
      <c r="C37" s="54"/>
      <c r="D37" s="55"/>
      <c r="E37" s="56"/>
      <c r="F37" s="37">
        <v>-4</v>
      </c>
      <c r="G37" s="37">
        <v>-3</v>
      </c>
      <c r="H37" s="37">
        <v>-2</v>
      </c>
      <c r="I37" s="37">
        <v>-1</v>
      </c>
      <c r="J37" s="37">
        <v>0</v>
      </c>
      <c r="K37" s="37">
        <v>1</v>
      </c>
      <c r="L37" s="37">
        <v>2</v>
      </c>
      <c r="M37" s="37">
        <v>3</v>
      </c>
      <c r="N37" s="37">
        <v>4</v>
      </c>
      <c r="O37" s="57">
        <v>5</v>
      </c>
      <c r="P37" s="58" t="s">
        <v>17</v>
      </c>
    </row>
    <row r="38" spans="1:21" ht="16" x14ac:dyDescent="0.25">
      <c r="A38" s="23"/>
      <c r="B38" s="38" t="s">
        <v>4</v>
      </c>
      <c r="C38" s="59" t="str">
        <f>IF(OR($F$8="",$I$8="",$F$18="",$I$18=""),"","("&amp;$F$8&amp;"x+"&amp;$I$8&amp;") + ("&amp;$F$18&amp;"x+"&amp;$I$18&amp;")")</f>
        <v>(2x+5) + (3x+2)</v>
      </c>
      <c r="D38" s="60"/>
      <c r="E38" s="61"/>
      <c r="F38" s="40">
        <f>IF(OR($F$8="",$I$8="",$F$18="",$I$18=""),NA(),F37*($F$8+$F$18)+$I$8+$I$18)</f>
        <v>-13</v>
      </c>
      <c r="G38" s="40">
        <f t="shared" ref="G38:N38" si="0">IF(OR($F$8="",$I$8="",$F$18="",$I$18=""),NA(),G37*($F$8+$F$18)+$I$8+$I$18)</f>
        <v>-8</v>
      </c>
      <c r="H38" s="40">
        <f t="shared" si="0"/>
        <v>-3</v>
      </c>
      <c r="I38" s="40">
        <f t="shared" si="0"/>
        <v>2</v>
      </c>
      <c r="J38" s="40">
        <f t="shared" si="0"/>
        <v>7</v>
      </c>
      <c r="K38" s="40">
        <f t="shared" si="0"/>
        <v>12</v>
      </c>
      <c r="L38" s="40">
        <f t="shared" si="0"/>
        <v>17</v>
      </c>
      <c r="M38" s="40">
        <f t="shared" si="0"/>
        <v>22</v>
      </c>
      <c r="N38" s="40">
        <f t="shared" si="0"/>
        <v>27</v>
      </c>
      <c r="O38" s="40">
        <f>IF(O37="","",IF(OR($F$8="",$I$8="",$F$18="",$I$18=""),NA(),O37*($F$8+$F$18)+$I$8+$I$18))</f>
        <v>32</v>
      </c>
      <c r="P38" s="41" t="str">
        <f>IF(OR(F8="",I8="",F18="",I18="",F29="",I29=""),"",IF(ISERROR(P41),C38&amp;" = "&amp;C39&amp;" for NO x!",IF(AND($F$8+$F$18=$F$29,$I$8+$I$18=$I$29),C38&amp;" = "&amp;C39&amp;" for ALL x",C38&amp;" = "&amp;C39&amp;" ONLY if x = "&amp;$P$41)))</f>
        <v>(2x+5) + (3x+2) = 6x + 10 ONLY if x = -3</v>
      </c>
    </row>
    <row r="39" spans="1:21" ht="16" x14ac:dyDescent="0.25">
      <c r="A39" s="23"/>
      <c r="B39" s="42" t="s">
        <v>8</v>
      </c>
      <c r="C39" s="62" t="str">
        <f>IF(OR($F$29="",$I$29=""),"",$F$29&amp;"x + "&amp;$I$29)</f>
        <v>6x + 10</v>
      </c>
      <c r="D39" s="63"/>
      <c r="E39" s="64"/>
      <c r="F39" s="44">
        <f>IF(OR($F$29="",$I$29=""),NA(),F37*$F$29+$I$29)</f>
        <v>-14</v>
      </c>
      <c r="G39" s="44">
        <f t="shared" ref="G39:N39" si="1">IF(OR($F$29="",$I$29=""),NA(),G37*$F$29+$I$29)</f>
        <v>-8</v>
      </c>
      <c r="H39" s="44">
        <f t="shared" si="1"/>
        <v>-2</v>
      </c>
      <c r="I39" s="44">
        <f t="shared" si="1"/>
        <v>4</v>
      </c>
      <c r="J39" s="44">
        <f t="shared" si="1"/>
        <v>10</v>
      </c>
      <c r="K39" s="44">
        <f t="shared" si="1"/>
        <v>16</v>
      </c>
      <c r="L39" s="44">
        <f t="shared" si="1"/>
        <v>22</v>
      </c>
      <c r="M39" s="44">
        <f t="shared" si="1"/>
        <v>28</v>
      </c>
      <c r="N39" s="44">
        <f t="shared" si="1"/>
        <v>34</v>
      </c>
      <c r="O39" s="44">
        <f>IF(O37="","",IF(OR($F$29="",$I$29=""),NA(),O37*$F$29+$I$29))</f>
        <v>40</v>
      </c>
      <c r="P39" s="65" t="str">
        <f>IF(OR(F29="",I29=""),"Type an operator in g",IF(AND($F$8+$F$18=$F$29,$I$8+$I$18=$I$29),"How to do it? Describe in words and symbols!","Try again!"))</f>
        <v>Try again!</v>
      </c>
      <c r="Q39" s="13"/>
    </row>
    <row r="40" spans="1:21" ht="24.75" customHeight="1" x14ac:dyDescent="0.25">
      <c r="B40" s="107" t="s">
        <v>11</v>
      </c>
    </row>
    <row r="41" spans="1:21" x14ac:dyDescent="0.2">
      <c r="P41" s="66">
        <f>IF(AND($F$8+$F$18=$F$29,$I$8+$I$18=I29),"",IF(AND($F$8+$F$18=$F$29,$I$8+$I$18&lt;&gt;I29),NA(),ROUND(($I$29-$I$8-$I$18)/($F$8+$F$18-$F$29),3)))</f>
        <v>-3</v>
      </c>
    </row>
    <row r="42" spans="1:21" ht="16" x14ac:dyDescent="0.25">
      <c r="B42" s="107" t="s">
        <v>18</v>
      </c>
    </row>
    <row r="43" spans="1:21" ht="4.55" customHeight="1" x14ac:dyDescent="0.25">
      <c r="B43" s="23"/>
    </row>
    <row r="44" spans="1:21" s="23" customFormat="1" ht="15.1" customHeight="1" x14ac:dyDescent="0.3">
      <c r="B44" s="67"/>
      <c r="C44" s="45">
        <v>4</v>
      </c>
      <c r="D44" s="46" t="s">
        <v>10</v>
      </c>
      <c r="E44" s="47" t="s">
        <v>5</v>
      </c>
      <c r="F44" s="68">
        <v>3</v>
      </c>
      <c r="G44" s="69" t="s">
        <v>5</v>
      </c>
      <c r="H44" s="49">
        <v>2</v>
      </c>
      <c r="I44" s="46" t="s">
        <v>10</v>
      </c>
      <c r="J44" s="69" t="s">
        <v>5</v>
      </c>
      <c r="K44" s="70">
        <v>4</v>
      </c>
      <c r="L44" s="10"/>
      <c r="M44" s="22" t="s">
        <v>13</v>
      </c>
      <c r="N44" s="71"/>
      <c r="O44" s="46" t="s">
        <v>10</v>
      </c>
      <c r="P44" s="23" t="s">
        <v>5</v>
      </c>
      <c r="Q44" s="72"/>
    </row>
    <row r="45" spans="1:21" ht="5.3" customHeight="1" x14ac:dyDescent="0.2"/>
    <row r="46" spans="1:21" ht="13.45" customHeight="1" x14ac:dyDescent="0.25">
      <c r="F46" s="51"/>
      <c r="K46" s="51" t="str">
        <f>IF(OR(C44="",F44="",H44="",K44=""),"Enter a coefficient!",IF(OR(N44="",Q44=""),"Type your answer!",IF(AND(C44+H44=N44,F44+K44=Q44),"Well done! Now change the parameters (coefficients) and repeat!","Not true! Try again.")))</f>
        <v>Type your answer!</v>
      </c>
    </row>
    <row r="47" spans="1:21" ht="16" x14ac:dyDescent="0.25">
      <c r="B47" s="23"/>
      <c r="K47" s="51" t="str">
        <f>IF(OR(C44="",F44="",H44="",K44="",N44="",Q44=""),"",IF(AND(C44+H44=N44,F44+K44=Q44),"Do at leat 5 different problems. Then also use negative numbers!",""))</f>
        <v/>
      </c>
    </row>
    <row r="48" spans="1:21" x14ac:dyDescent="0.2">
      <c r="F48" s="73"/>
      <c r="I48" s="74"/>
    </row>
  </sheetData>
  <sheetProtection password="CC56" sheet="1" objects="1" scenarios="1" selectLockedCells="1"/>
  <mergeCells count="46">
    <mergeCell ref="L8:Q9"/>
    <mergeCell ref="B13:B14"/>
    <mergeCell ref="B29:B30"/>
    <mergeCell ref="H18:H19"/>
    <mergeCell ref="I18:I19"/>
    <mergeCell ref="H29:H30"/>
    <mergeCell ref="I29:I30"/>
    <mergeCell ref="C18:C19"/>
    <mergeCell ref="D20:D21"/>
    <mergeCell ref="C21:C22"/>
    <mergeCell ref="C15:C16"/>
    <mergeCell ref="E18:E19"/>
    <mergeCell ref="F18:F19"/>
    <mergeCell ref="D16:D17"/>
    <mergeCell ref="K13:K14"/>
    <mergeCell ref="H8:H9"/>
    <mergeCell ref="C5:C6"/>
    <mergeCell ref="D6:D7"/>
    <mergeCell ref="C8:C9"/>
    <mergeCell ref="D10:D11"/>
    <mergeCell ref="C11:C12"/>
    <mergeCell ref="I8:I9"/>
    <mergeCell ref="J9:K10"/>
    <mergeCell ref="J17:K18"/>
    <mergeCell ref="F8:F9"/>
    <mergeCell ref="E8:E9"/>
    <mergeCell ref="M10:P11"/>
    <mergeCell ref="M13:P14"/>
    <mergeCell ref="L11:L12"/>
    <mergeCell ref="L15:L16"/>
    <mergeCell ref="M16:P17"/>
    <mergeCell ref="O29:U30"/>
    <mergeCell ref="C32:C33"/>
    <mergeCell ref="J27:J28"/>
    <mergeCell ref="J31:J32"/>
    <mergeCell ref="C26:C27"/>
    <mergeCell ref="D27:D28"/>
    <mergeCell ref="C29:C30"/>
    <mergeCell ref="E29:E30"/>
    <mergeCell ref="F29:F30"/>
    <mergeCell ref="D31:D32"/>
    <mergeCell ref="O26:U27"/>
    <mergeCell ref="O32:U33"/>
    <mergeCell ref="K26:N27"/>
    <mergeCell ref="K29:N30"/>
    <mergeCell ref="K32:N33"/>
  </mergeCells>
  <phoneticPr fontId="0" type="noConversion"/>
  <conditionalFormatting sqref="D38:E38">
    <cfRule type="expression" dxfId="12" priority="1" stopIfTrue="1">
      <formula>AND(ISBLANK(D37)=FALSE,D38=D39)</formula>
    </cfRule>
  </conditionalFormatting>
  <conditionalFormatting sqref="D39:E39">
    <cfRule type="expression" dxfId="11" priority="2" stopIfTrue="1">
      <formula>AND(ISBLANK(D37)=FALSE,D39=D38)</formula>
    </cfRule>
  </conditionalFormatting>
  <conditionalFormatting sqref="G38:O38">
    <cfRule type="expression" dxfId="10" priority="3" stopIfTrue="1">
      <formula>AND(ISBLANK(G37)=FALSE,ISBLANK($C$38)=FALSE,G38=G39)</formula>
    </cfRule>
  </conditionalFormatting>
  <conditionalFormatting sqref="F39:O39">
    <cfRule type="expression" dxfId="9" priority="4" stopIfTrue="1">
      <formula>AND(ISBLANK(F37)=FALSE,F$38=F$39)</formula>
    </cfRule>
  </conditionalFormatting>
  <conditionalFormatting sqref="F38">
    <cfRule type="expression" dxfId="8" priority="5" stopIfTrue="1">
      <formula>AND(ISBLANK(F37)=FALSE,F$38=F$39)</formula>
    </cfRule>
  </conditionalFormatting>
  <dataValidations count="2">
    <dataValidation allowBlank="1" showInputMessage="1" error="Keep this value between -5 and 5" sqref="I29:I30 F29:G30"/>
    <dataValidation type="decimal" allowBlank="1" showInputMessage="1" showErrorMessage="1" error="Keep this number between 0 and 20" sqref="F8:F9 F18:F19 I8:I9">
      <formula1>0</formula1>
      <formula2>20</formula2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/>
  </sheetPr>
  <dimension ref="A1:AC39"/>
  <sheetViews>
    <sheetView showGridLines="0" showRowColHeaders="0" workbookViewId="0">
      <selection activeCell="F10" sqref="F10:F11"/>
    </sheetView>
  </sheetViews>
  <sheetFormatPr defaultRowHeight="13.1" x14ac:dyDescent="0.2"/>
  <cols>
    <col min="1" max="1" width="1.28515625" customWidth="1"/>
    <col min="2" max="2" width="3" customWidth="1"/>
    <col min="3" max="3" width="8" customWidth="1"/>
    <col min="4" max="5" width="3.42578125" customWidth="1"/>
    <col min="6" max="6" width="4.140625" customWidth="1"/>
    <col min="7" max="7" width="8.7109375" customWidth="1"/>
    <col min="8" max="8" width="6.140625" customWidth="1"/>
    <col min="9" max="9" width="3" customWidth="1"/>
    <col min="10" max="10" width="4.140625" customWidth="1"/>
    <col min="11" max="13" width="5.28515625" customWidth="1"/>
    <col min="14" max="14" width="8.28515625" customWidth="1"/>
    <col min="16" max="16" width="8" customWidth="1"/>
    <col min="17" max="19" width="3.42578125" customWidth="1"/>
    <col min="20" max="20" width="8.7109375" customWidth="1"/>
    <col min="21" max="21" width="6.140625" customWidth="1"/>
    <col min="22" max="22" width="3" customWidth="1"/>
    <col min="23" max="23" width="4.140625" customWidth="1"/>
  </cols>
  <sheetData>
    <row r="1" spans="1:29" ht="20.399999999999999" x14ac:dyDescent="0.3">
      <c r="A1" s="117"/>
      <c r="B1" s="118" t="str">
        <f>"Are there operators so that "&amp;$F$4&amp;"a + "&amp;$F$10&amp;"b = "&amp;J22&amp;"(a + b) ?"</f>
        <v>Are there operators so that 2a + 3b = 2(a + b) ?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9" s="1" customFormat="1" ht="24.75" customHeight="1" x14ac:dyDescent="0.25">
      <c r="B2" s="106" t="s">
        <v>30</v>
      </c>
      <c r="P2"/>
      <c r="Q2"/>
      <c r="R2"/>
      <c r="S2"/>
      <c r="T2" s="51"/>
      <c r="U2"/>
      <c r="V2"/>
      <c r="W2"/>
      <c r="X2"/>
      <c r="Y2"/>
      <c r="Z2"/>
      <c r="AA2"/>
      <c r="AB2"/>
      <c r="AC2"/>
    </row>
    <row r="3" spans="1:29" ht="16" x14ac:dyDescent="0.25">
      <c r="A3" s="2"/>
      <c r="B3" s="2"/>
      <c r="C3" s="76" t="s">
        <v>22</v>
      </c>
      <c r="D3" s="4"/>
      <c r="E3" s="5"/>
      <c r="F3" s="5"/>
      <c r="I3" s="6"/>
      <c r="J3" s="6"/>
      <c r="K3" s="7"/>
      <c r="L3" s="7"/>
      <c r="P3" s="119"/>
      <c r="Q3" s="120"/>
      <c r="R3" s="121"/>
      <c r="S3" s="121"/>
      <c r="T3" s="122"/>
      <c r="U3" s="122"/>
      <c r="V3" s="123"/>
      <c r="W3" s="123"/>
      <c r="X3" s="124"/>
      <c r="Y3" s="124"/>
      <c r="Z3" s="122"/>
      <c r="AA3" s="122"/>
      <c r="AB3" s="122"/>
    </row>
    <row r="4" spans="1:29" ht="7.45" customHeight="1" x14ac:dyDescent="0.25">
      <c r="C4" s="216">
        <v>2</v>
      </c>
      <c r="D4" s="77"/>
      <c r="E4" s="213" t="s">
        <v>3</v>
      </c>
      <c r="F4" s="217">
        <v>2</v>
      </c>
      <c r="G4" s="13"/>
      <c r="P4" s="129"/>
      <c r="Q4" s="125"/>
      <c r="R4" s="130"/>
      <c r="S4" s="131"/>
      <c r="T4" s="122"/>
      <c r="U4" s="122"/>
      <c r="V4" s="122"/>
      <c r="W4" s="122"/>
      <c r="X4" s="122"/>
      <c r="Y4" s="122"/>
      <c r="Z4" s="122"/>
      <c r="AA4" s="122"/>
      <c r="AB4" s="122"/>
    </row>
    <row r="5" spans="1:29" ht="7.45" customHeight="1" x14ac:dyDescent="0.25">
      <c r="C5" s="216"/>
      <c r="D5" s="79"/>
      <c r="E5" s="214"/>
      <c r="F5" s="218"/>
      <c r="G5" s="209" t="str">
        <f>IF(F4="","?",$F$4&amp;"a")</f>
        <v>2a</v>
      </c>
      <c r="J5" s="211" t="str">
        <f>IF(OR($F$4="",$F$10="",$H$7=""),"Output","Output:  "&amp;$F$4&amp;"a + "&amp;$F$10&amp;"b")</f>
        <v>Output:  2a + 3b</v>
      </c>
      <c r="K5" s="211"/>
      <c r="L5" s="211"/>
      <c r="M5" s="211"/>
      <c r="N5" s="211"/>
      <c r="O5" s="211"/>
      <c r="P5" s="129"/>
      <c r="Q5" s="125"/>
      <c r="R5" s="132"/>
      <c r="S5" s="131"/>
      <c r="T5" s="133"/>
      <c r="U5" s="122"/>
      <c r="V5" s="122"/>
      <c r="W5" s="134"/>
      <c r="X5" s="134"/>
      <c r="Y5" s="134"/>
      <c r="Z5" s="134"/>
      <c r="AA5" s="134"/>
      <c r="AB5" s="134"/>
    </row>
    <row r="6" spans="1:29" ht="8.1999999999999993" customHeight="1" x14ac:dyDescent="0.25">
      <c r="B6" s="159" t="s">
        <v>4</v>
      </c>
      <c r="C6" s="8"/>
      <c r="D6" s="9"/>
      <c r="E6" s="10"/>
      <c r="F6" s="10"/>
      <c r="G6" s="209"/>
      <c r="I6" s="15"/>
      <c r="J6" s="211"/>
      <c r="K6" s="211"/>
      <c r="L6" s="211"/>
      <c r="M6" s="211"/>
      <c r="N6" s="211"/>
      <c r="O6" s="211"/>
      <c r="P6" s="126"/>
      <c r="Q6" s="125"/>
      <c r="R6" s="127"/>
      <c r="S6" s="127"/>
      <c r="T6" s="133"/>
      <c r="U6" s="122"/>
      <c r="V6" s="128"/>
      <c r="W6" s="134"/>
      <c r="X6" s="134"/>
      <c r="Y6" s="134"/>
      <c r="Z6" s="134"/>
      <c r="AA6" s="134"/>
      <c r="AB6" s="134"/>
    </row>
    <row r="7" spans="1:29" ht="8.1999999999999993" customHeight="1" x14ac:dyDescent="0.25">
      <c r="B7" s="159"/>
      <c r="E7" s="10"/>
      <c r="F7" s="10"/>
      <c r="G7" s="209"/>
      <c r="H7" s="167" t="s">
        <v>5</v>
      </c>
      <c r="I7" s="82"/>
      <c r="J7" s="83"/>
      <c r="K7" s="215">
        <f>IF(OR(C4="",C10=""),"Enter an input",IF(OR($F$4="",$F$10=""),"Enter operators",C4*$F$4+C10*$F$10))</f>
        <v>19</v>
      </c>
      <c r="L7" s="215"/>
      <c r="M7" s="215"/>
      <c r="N7" s="215"/>
      <c r="P7" s="122"/>
      <c r="Q7" s="122"/>
      <c r="R7" s="127"/>
      <c r="S7" s="127"/>
      <c r="T7" s="133"/>
      <c r="U7" s="132"/>
      <c r="V7" s="122"/>
      <c r="W7" s="122"/>
      <c r="X7" s="135"/>
      <c r="Y7" s="135"/>
      <c r="Z7" s="135"/>
      <c r="AA7" s="135"/>
      <c r="AB7" s="122"/>
    </row>
    <row r="8" spans="1:29" ht="8.1999999999999993" customHeight="1" x14ac:dyDescent="0.25">
      <c r="B8" s="99"/>
      <c r="C8" s="225" t="s">
        <v>25</v>
      </c>
      <c r="D8" s="225"/>
      <c r="E8" s="10"/>
      <c r="F8" s="10"/>
      <c r="G8" s="210" t="str">
        <f>IF($F$10="","",$F$10&amp;"b")</f>
        <v>3b</v>
      </c>
      <c r="H8" s="168"/>
      <c r="I8" s="85"/>
      <c r="J8" s="86"/>
      <c r="K8" s="215"/>
      <c r="L8" s="215"/>
      <c r="M8" s="215"/>
      <c r="N8" s="215"/>
      <c r="P8" s="136"/>
      <c r="Q8" s="136"/>
      <c r="R8" s="127"/>
      <c r="S8" s="127"/>
      <c r="T8" s="134"/>
      <c r="U8" s="132"/>
      <c r="V8" s="122"/>
      <c r="W8" s="122"/>
      <c r="X8" s="135"/>
      <c r="Y8" s="135"/>
      <c r="Z8" s="135"/>
      <c r="AA8" s="135"/>
      <c r="AB8" s="122"/>
    </row>
    <row r="9" spans="1:29" ht="6" customHeight="1" x14ac:dyDescent="0.25">
      <c r="C9" s="225"/>
      <c r="D9" s="225"/>
      <c r="E9" s="10"/>
      <c r="F9" s="10"/>
      <c r="G9" s="210"/>
      <c r="K9" s="163"/>
      <c r="L9" s="163"/>
      <c r="M9" s="163"/>
      <c r="N9" s="163"/>
      <c r="P9" s="136"/>
      <c r="Q9" s="136"/>
      <c r="R9" s="127"/>
      <c r="S9" s="127"/>
      <c r="T9" s="134"/>
      <c r="U9" s="122"/>
      <c r="V9" s="122"/>
      <c r="W9" s="122"/>
      <c r="X9" s="137"/>
      <c r="Y9" s="137"/>
      <c r="Z9" s="137"/>
      <c r="AA9" s="137"/>
      <c r="AB9" s="122"/>
    </row>
    <row r="10" spans="1:29" ht="7.45" customHeight="1" x14ac:dyDescent="0.25">
      <c r="C10" s="212">
        <v>5</v>
      </c>
      <c r="D10" s="77"/>
      <c r="E10" s="213" t="s">
        <v>3</v>
      </c>
      <c r="F10" s="143">
        <v>3</v>
      </c>
      <c r="G10" s="210"/>
      <c r="P10" s="138"/>
      <c r="Q10" s="125"/>
      <c r="R10" s="130"/>
      <c r="S10" s="139"/>
      <c r="T10" s="134"/>
      <c r="U10" s="122"/>
      <c r="V10" s="122"/>
      <c r="W10" s="122"/>
      <c r="X10" s="122"/>
      <c r="Y10" s="122"/>
      <c r="Z10" s="122"/>
      <c r="AA10" s="122"/>
      <c r="AB10" s="122"/>
    </row>
    <row r="11" spans="1:29" ht="7.45" customHeight="1" x14ac:dyDescent="0.25">
      <c r="C11" s="212"/>
      <c r="D11" s="79"/>
      <c r="E11" s="214"/>
      <c r="F11" s="144"/>
      <c r="P11" s="138"/>
      <c r="Q11" s="125"/>
      <c r="R11" s="132"/>
      <c r="S11" s="139"/>
      <c r="T11" s="122"/>
      <c r="U11" s="122"/>
      <c r="V11" s="122"/>
      <c r="W11" s="122"/>
      <c r="X11" s="122"/>
      <c r="Y11" s="122"/>
      <c r="Z11" s="122"/>
      <c r="AA11" s="122"/>
      <c r="AB11" s="122"/>
    </row>
    <row r="12" spans="1:29" ht="6.75" customHeight="1" x14ac:dyDescent="0.2"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</row>
    <row r="13" spans="1:29" ht="6.75" customHeight="1" x14ac:dyDescent="0.2"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</row>
    <row r="14" spans="1:29" ht="6.75" customHeight="1" x14ac:dyDescent="0.2"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</row>
    <row r="15" spans="1:29" ht="6.75" customHeight="1" x14ac:dyDescent="0.2"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</row>
    <row r="16" spans="1:29" ht="16.55" customHeight="1" x14ac:dyDescent="0.2">
      <c r="B16" s="106" t="s">
        <v>16</v>
      </c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</row>
    <row r="17" spans="2:28" ht="3.85" customHeight="1" x14ac:dyDescent="0.2"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</row>
    <row r="18" spans="2:28" ht="16" x14ac:dyDescent="0.2">
      <c r="C18" s="76" t="s">
        <v>22</v>
      </c>
      <c r="D18" s="4"/>
      <c r="G18" s="6"/>
      <c r="H18" s="6"/>
      <c r="I18" s="6"/>
      <c r="J18" s="6"/>
      <c r="K18" s="6"/>
      <c r="L18" s="7"/>
      <c r="M18" s="7"/>
    </row>
    <row r="19" spans="2:28" ht="7.45" customHeight="1" x14ac:dyDescent="0.25">
      <c r="C19" s="219">
        <f>C4</f>
        <v>2</v>
      </c>
      <c r="D19" s="78"/>
      <c r="E19" s="13"/>
    </row>
    <row r="20" spans="2:28" ht="7.45" customHeight="1" x14ac:dyDescent="0.25">
      <c r="C20" s="219"/>
      <c r="D20" s="81"/>
      <c r="E20" s="229" t="s">
        <v>23</v>
      </c>
      <c r="F20" s="229"/>
      <c r="L20" s="227" t="str">
        <f>IF(OR($F$4="",$F$10="",$H$7=""),"Output","Output:  "&amp;J22&amp;"(a + b)")</f>
        <v>Output:  2(a + b)</v>
      </c>
      <c r="M20" s="227"/>
      <c r="N20" s="227"/>
      <c r="O20" s="227"/>
    </row>
    <row r="21" spans="2:28" ht="7.45" customHeight="1" x14ac:dyDescent="0.25">
      <c r="B21" s="160" t="s">
        <v>8</v>
      </c>
      <c r="C21" s="8"/>
      <c r="D21" s="9"/>
      <c r="E21" s="229"/>
      <c r="F21" s="229"/>
      <c r="H21" s="223" t="s">
        <v>24</v>
      </c>
      <c r="I21" s="15"/>
      <c r="J21" s="15"/>
      <c r="K21" s="15"/>
      <c r="L21" s="227"/>
      <c r="M21" s="227"/>
      <c r="N21" s="227"/>
      <c r="O21" s="227"/>
    </row>
    <row r="22" spans="2:28" ht="7.45" customHeight="1" x14ac:dyDescent="0.2">
      <c r="B22" s="160"/>
      <c r="E22" s="229"/>
      <c r="F22" s="229"/>
      <c r="G22" s="167" t="s">
        <v>5</v>
      </c>
      <c r="H22" s="224"/>
      <c r="I22" s="145" t="s">
        <v>3</v>
      </c>
      <c r="J22" s="221">
        <v>2</v>
      </c>
      <c r="K22" s="84"/>
      <c r="L22" s="83"/>
      <c r="M22" s="226">
        <f>IF(OR(C19="",C25=""),"Enter an input",IF(OR($F$4="",$F$10=""),"Enter operators",J22*(C19+C25)))</f>
        <v>14</v>
      </c>
      <c r="N22" s="226"/>
      <c r="O22" s="226"/>
    </row>
    <row r="23" spans="2:28" ht="7.45" customHeight="1" x14ac:dyDescent="0.2">
      <c r="C23" s="225" t="s">
        <v>25</v>
      </c>
      <c r="D23" s="225"/>
      <c r="E23" s="230" t="s">
        <v>26</v>
      </c>
      <c r="F23" s="230"/>
      <c r="G23" s="168"/>
      <c r="H23" s="85"/>
      <c r="I23" s="220"/>
      <c r="J23" s="222"/>
      <c r="K23" s="87"/>
      <c r="L23" s="86"/>
      <c r="M23" s="226"/>
      <c r="N23" s="226"/>
      <c r="O23" s="226"/>
    </row>
    <row r="24" spans="2:28" ht="7.45" customHeight="1" x14ac:dyDescent="0.2">
      <c r="C24" s="225"/>
      <c r="D24" s="225"/>
      <c r="E24" s="230"/>
      <c r="F24" s="230"/>
      <c r="M24" s="92"/>
      <c r="N24" s="92"/>
      <c r="O24" s="92"/>
    </row>
    <row r="25" spans="2:28" ht="7.45" customHeight="1" x14ac:dyDescent="0.25">
      <c r="C25" s="228">
        <f>C10</f>
        <v>5</v>
      </c>
      <c r="D25" s="78"/>
      <c r="E25" s="230"/>
      <c r="F25" s="230"/>
    </row>
    <row r="26" spans="2:28" ht="7.45" customHeight="1" x14ac:dyDescent="0.25">
      <c r="C26" s="228"/>
      <c r="D26" s="81"/>
    </row>
    <row r="29" spans="2:28" ht="16" x14ac:dyDescent="0.25">
      <c r="C29" s="103" t="str">
        <f>IF(OR(C4="",F4="",C10="",F10="",J22=""),"",IF(K7=M22,"The values of f and g are equal for a="&amp;C4&amp;" and b = "&amp;C10&amp;". But are they equal for ALL values of a and b? Check other values!","The outputs of f and g are NOT equal, so f and g are not equivalent! Try different operators!"))</f>
        <v>The outputs of f and g are NOT equal, so f and g are not equivalent! Try different operators!</v>
      </c>
    </row>
    <row r="30" spans="2:28" ht="16" x14ac:dyDescent="0.25">
      <c r="B30" s="75">
        <v>2</v>
      </c>
      <c r="C30" s="95" t="str">
        <f>IF(K7=M22,"Check another one: change the operators ...","")</f>
        <v/>
      </c>
    </row>
    <row r="31" spans="2:28" ht="16" x14ac:dyDescent="0.25">
      <c r="B31" s="2"/>
    </row>
    <row r="32" spans="2:28" ht="7.45" customHeight="1" x14ac:dyDescent="0.2"/>
    <row r="33" spans="2:2" ht="7.45" customHeight="1" x14ac:dyDescent="0.2"/>
    <row r="34" spans="2:2" ht="7.45" customHeight="1" x14ac:dyDescent="0.2"/>
    <row r="35" spans="2:2" ht="7.45" customHeight="1" x14ac:dyDescent="0.2">
      <c r="B35" s="159"/>
    </row>
    <row r="36" spans="2:2" ht="7.45" customHeight="1" x14ac:dyDescent="0.2">
      <c r="B36" s="159"/>
    </row>
    <row r="37" spans="2:2" ht="7.45" customHeight="1" x14ac:dyDescent="0.2"/>
    <row r="38" spans="2:2" ht="7.45" customHeight="1" x14ac:dyDescent="0.2"/>
    <row r="39" spans="2:2" ht="7.45" customHeight="1" x14ac:dyDescent="0.2"/>
  </sheetData>
  <sheetProtection password="CC56" sheet="1" objects="1" scenarios="1" selectLockedCells="1"/>
  <mergeCells count="27">
    <mergeCell ref="B6:B7"/>
    <mergeCell ref="B21:B22"/>
    <mergeCell ref="C8:D9"/>
    <mergeCell ref="H21:H22"/>
    <mergeCell ref="C23:D24"/>
    <mergeCell ref="M22:O23"/>
    <mergeCell ref="L20:O21"/>
    <mergeCell ref="C25:C26"/>
    <mergeCell ref="G22:G23"/>
    <mergeCell ref="E20:F22"/>
    <mergeCell ref="E23:F25"/>
    <mergeCell ref="B35:B36"/>
    <mergeCell ref="G5:G7"/>
    <mergeCell ref="G8:G10"/>
    <mergeCell ref="J5:O6"/>
    <mergeCell ref="C10:C11"/>
    <mergeCell ref="E10:E11"/>
    <mergeCell ref="F10:F11"/>
    <mergeCell ref="K7:N8"/>
    <mergeCell ref="C4:C5"/>
    <mergeCell ref="F4:F5"/>
    <mergeCell ref="C19:C20"/>
    <mergeCell ref="E4:E5"/>
    <mergeCell ref="K9:N9"/>
    <mergeCell ref="H7:H8"/>
    <mergeCell ref="I22:I23"/>
    <mergeCell ref="J22:J23"/>
  </mergeCells>
  <phoneticPr fontId="0" type="noConversion"/>
  <conditionalFormatting sqref="C29">
    <cfRule type="expression" dxfId="7" priority="2" stopIfTrue="1">
      <formula>AND($F$4=$F$10,$F$10=$J$22)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U38"/>
  <sheetViews>
    <sheetView showGridLines="0" showRowColHeaders="0" topLeftCell="B1" workbookViewId="0">
      <selection activeCell="G15" sqref="G15:G16"/>
    </sheetView>
  </sheetViews>
  <sheetFormatPr defaultRowHeight="13.1" x14ac:dyDescent="0.2"/>
  <cols>
    <col min="1" max="2" width="1.28515625" customWidth="1"/>
    <col min="3" max="3" width="2.42578125" customWidth="1"/>
    <col min="4" max="4" width="8.7109375" customWidth="1"/>
    <col min="5" max="5" width="3.140625" customWidth="1"/>
    <col min="6" max="6" width="3.28515625" customWidth="1"/>
    <col min="7" max="7" width="4.85546875" customWidth="1"/>
    <col min="8" max="8" width="7.42578125" customWidth="1"/>
    <col min="9" max="9" width="5.7109375" customWidth="1"/>
    <col min="10" max="10" width="8.85546875" customWidth="1"/>
    <col min="11" max="11" width="3.85546875" customWidth="1"/>
    <col min="12" max="12" width="5.28515625" customWidth="1"/>
    <col min="13" max="14" width="3.7109375" customWidth="1"/>
    <col min="17" max="17" width="11.85546875" bestFit="1" customWidth="1"/>
  </cols>
  <sheetData>
    <row r="1" spans="1:19" ht="18.2" x14ac:dyDescent="0.3">
      <c r="B1" s="115"/>
      <c r="C1" s="116" t="str">
        <f>"EQUIVALENCE: Is "&amp;L7&amp;"("&amp;G4&amp;"a + "&amp;G10&amp;"b) = "&amp;G15&amp;"a + "&amp;G21&amp;"b ?"</f>
        <v>EQUIVALENCE: Is 2(4a + 3b) = 8a + 3b ?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9" s="1" customFormat="1" ht="24.75" customHeight="1" x14ac:dyDescent="0.2">
      <c r="C2" s="106" t="s">
        <v>31</v>
      </c>
    </row>
    <row r="3" spans="1:19" ht="16" x14ac:dyDescent="0.25">
      <c r="A3" s="2"/>
      <c r="B3" s="2"/>
      <c r="C3" s="2"/>
      <c r="D3" s="76" t="s">
        <v>22</v>
      </c>
      <c r="E3" s="4"/>
      <c r="F3" s="5"/>
      <c r="G3" s="5"/>
      <c r="J3" s="6"/>
      <c r="K3" s="6"/>
      <c r="L3" s="6"/>
      <c r="M3" s="6"/>
      <c r="N3" s="6"/>
      <c r="O3" s="7"/>
      <c r="P3" s="7"/>
    </row>
    <row r="4" spans="1:19" ht="7.45" customHeight="1" x14ac:dyDescent="0.25">
      <c r="D4" s="216">
        <v>2</v>
      </c>
      <c r="E4" s="77"/>
      <c r="F4" s="213" t="s">
        <v>3</v>
      </c>
      <c r="G4" s="232">
        <v>4</v>
      </c>
      <c r="H4" s="13"/>
    </row>
    <row r="5" spans="1:19" ht="7.45" customHeight="1" x14ac:dyDescent="0.25">
      <c r="D5" s="216"/>
      <c r="E5" s="79"/>
      <c r="F5" s="214"/>
      <c r="G5" s="233"/>
      <c r="H5" s="209" t="str">
        <f>IF(OR(D4="",G4=""),"?",$G$4&amp;"a")</f>
        <v>4a</v>
      </c>
      <c r="N5" s="211" t="str">
        <f>IF(OR(D4="",G4="",D10="",G10=""),"Output","Output:  "&amp;L7&amp;"("&amp;G4&amp;"a + "&amp;G10&amp;"b)")</f>
        <v>Output:  2(4a + 3b)</v>
      </c>
      <c r="O5" s="211"/>
      <c r="P5" s="211"/>
      <c r="Q5" s="211"/>
      <c r="R5" s="211"/>
      <c r="S5" s="211"/>
    </row>
    <row r="6" spans="1:19" ht="8.1999999999999993" customHeight="1" x14ac:dyDescent="0.25">
      <c r="C6" s="231" t="s">
        <v>4</v>
      </c>
      <c r="D6" s="8"/>
      <c r="E6" s="9"/>
      <c r="F6" s="10"/>
      <c r="G6" s="10"/>
      <c r="H6" s="209"/>
      <c r="J6" s="235" t="str">
        <f>IF(OR(D4="",D10="",G4="",G10=""),"?",G4&amp;"a + "&amp;G10&amp;"b")</f>
        <v>4a + 3b</v>
      </c>
      <c r="K6" s="15"/>
      <c r="L6" s="15"/>
      <c r="M6" s="15"/>
      <c r="N6" s="211"/>
      <c r="O6" s="211"/>
      <c r="P6" s="211"/>
      <c r="Q6" s="211"/>
      <c r="R6" s="211"/>
      <c r="S6" s="211"/>
    </row>
    <row r="7" spans="1:19" ht="8.1999999999999993" customHeight="1" x14ac:dyDescent="0.25">
      <c r="C7" s="231"/>
      <c r="F7" s="10"/>
      <c r="G7" s="10"/>
      <c r="H7" s="209"/>
      <c r="I7" s="167" t="s">
        <v>5</v>
      </c>
      <c r="J7" s="236"/>
      <c r="K7" s="213" t="s">
        <v>3</v>
      </c>
      <c r="L7" s="237">
        <v>2</v>
      </c>
      <c r="M7" s="82"/>
      <c r="N7" s="83"/>
      <c r="O7" s="234">
        <f>IF(OR(D4="",D10=""),"Enter an input",IF(OR(G4="",G10=""),"Enter operators",L7*(D4*G4+D10*G10)))</f>
        <v>34</v>
      </c>
      <c r="P7" s="234"/>
      <c r="Q7" s="234"/>
      <c r="R7" s="234"/>
    </row>
    <row r="8" spans="1:19" ht="8.1999999999999993" customHeight="1" x14ac:dyDescent="0.25">
      <c r="C8" s="100"/>
      <c r="D8" s="225" t="s">
        <v>25</v>
      </c>
      <c r="E8" s="225"/>
      <c r="F8" s="10"/>
      <c r="G8" s="10"/>
      <c r="H8" s="210" t="str">
        <f>IF(OR(D10="",D10=""),"?",G10&amp;"b")</f>
        <v>3b</v>
      </c>
      <c r="I8" s="168"/>
      <c r="J8" s="85"/>
      <c r="K8" s="214"/>
      <c r="L8" s="238"/>
      <c r="M8" s="85"/>
      <c r="N8" s="86"/>
      <c r="O8" s="234"/>
      <c r="P8" s="234"/>
      <c r="Q8" s="234"/>
      <c r="R8" s="234"/>
    </row>
    <row r="9" spans="1:19" ht="6" customHeight="1" x14ac:dyDescent="0.25">
      <c r="D9" s="225"/>
      <c r="E9" s="225"/>
      <c r="F9" s="10"/>
      <c r="G9" s="10"/>
      <c r="H9" s="210"/>
      <c r="O9" s="163"/>
      <c r="P9" s="163"/>
      <c r="Q9" s="163"/>
      <c r="R9" s="163"/>
    </row>
    <row r="10" spans="1:19" ht="7.45" customHeight="1" x14ac:dyDescent="0.25">
      <c r="D10" s="212">
        <v>3</v>
      </c>
      <c r="E10" s="77"/>
      <c r="F10" s="213" t="s">
        <v>3</v>
      </c>
      <c r="G10" s="143">
        <v>3</v>
      </c>
      <c r="H10" s="210"/>
    </row>
    <row r="11" spans="1:19" ht="7.45" customHeight="1" x14ac:dyDescent="0.25">
      <c r="D11" s="212"/>
      <c r="E11" s="79"/>
      <c r="F11" s="214"/>
      <c r="G11" s="144"/>
    </row>
    <row r="12" spans="1:19" ht="17.3" customHeight="1" x14ac:dyDescent="0.2"/>
    <row r="13" spans="1:19" ht="16" x14ac:dyDescent="0.25">
      <c r="C13" s="107" t="s">
        <v>29</v>
      </c>
    </row>
    <row r="14" spans="1:19" ht="16" x14ac:dyDescent="0.2">
      <c r="D14" s="76" t="s">
        <v>22</v>
      </c>
      <c r="E14" s="4"/>
      <c r="F14" s="5"/>
      <c r="G14" s="5"/>
      <c r="J14" s="6"/>
      <c r="K14" s="6"/>
      <c r="L14" s="6"/>
      <c r="M14" s="6"/>
      <c r="N14" s="6"/>
      <c r="O14" s="7"/>
      <c r="P14" s="7"/>
    </row>
    <row r="15" spans="1:19" ht="7.45" customHeight="1" x14ac:dyDescent="0.25">
      <c r="D15" s="219">
        <f>D4</f>
        <v>2</v>
      </c>
      <c r="E15" s="77"/>
      <c r="F15" s="213" t="s">
        <v>3</v>
      </c>
      <c r="G15" s="232">
        <v>8</v>
      </c>
      <c r="H15" s="13"/>
    </row>
    <row r="16" spans="1:19" ht="7.45" customHeight="1" x14ac:dyDescent="0.25">
      <c r="D16" s="219"/>
      <c r="E16" s="79"/>
      <c r="F16" s="214"/>
      <c r="G16" s="243"/>
      <c r="H16" s="244" t="str">
        <f>IF(OR(D15="",G15=""),"?",G15&amp;"a")</f>
        <v>8a</v>
      </c>
      <c r="L16" s="227" t="str">
        <f>IF(OR(D15="",D21="",G15="",G21=""),"Output","Output:  "&amp;G15&amp;"a + "&amp;G21&amp;"b")</f>
        <v>Output:  8a + 3b</v>
      </c>
      <c r="M16" s="227"/>
      <c r="N16" s="227"/>
      <c r="O16" s="227"/>
      <c r="P16" s="227"/>
      <c r="Q16" s="80"/>
    </row>
    <row r="17" spans="3:21" ht="7.45" customHeight="1" x14ac:dyDescent="0.25">
      <c r="C17" s="246" t="s">
        <v>8</v>
      </c>
      <c r="D17" s="8"/>
      <c r="E17" s="9"/>
      <c r="F17" s="10"/>
      <c r="G17" s="10"/>
      <c r="H17" s="244"/>
      <c r="L17" s="227"/>
      <c r="M17" s="227"/>
      <c r="N17" s="227"/>
      <c r="O17" s="227"/>
      <c r="P17" s="227"/>
      <c r="Q17" s="80"/>
    </row>
    <row r="18" spans="3:21" ht="7.45" customHeight="1" x14ac:dyDescent="0.25">
      <c r="C18" s="246"/>
      <c r="F18" s="10"/>
      <c r="G18" s="10"/>
      <c r="H18" s="244"/>
      <c r="I18" s="167" t="s">
        <v>5</v>
      </c>
      <c r="J18" s="82"/>
      <c r="K18" s="83"/>
      <c r="L18" s="226">
        <f>IF(OR(D15="",D21=""),"Enter an input",IF(OR(G15="",G21=""),"Enter operators",D15*G15+D21*G21))</f>
        <v>25</v>
      </c>
      <c r="M18" s="226"/>
      <c r="N18" s="226"/>
      <c r="O18" s="226"/>
      <c r="P18" s="226"/>
    </row>
    <row r="19" spans="3:21" ht="7.45" customHeight="1" x14ac:dyDescent="0.25">
      <c r="D19" s="225" t="s">
        <v>25</v>
      </c>
      <c r="E19" s="225"/>
      <c r="F19" s="10"/>
      <c r="G19" s="10"/>
      <c r="H19" s="245" t="str">
        <f>IF(OR(D21="",D21=""),"?",G21&amp;"b")</f>
        <v>3b</v>
      </c>
      <c r="I19" s="168"/>
      <c r="J19" s="85"/>
      <c r="K19" s="86"/>
      <c r="L19" s="226"/>
      <c r="M19" s="226"/>
      <c r="N19" s="226"/>
      <c r="O19" s="226"/>
      <c r="P19" s="226"/>
    </row>
    <row r="20" spans="3:21" ht="7.45" customHeight="1" x14ac:dyDescent="0.25">
      <c r="D20" s="225"/>
      <c r="E20" s="225"/>
      <c r="F20" s="10"/>
      <c r="G20" s="10"/>
      <c r="H20" s="245"/>
      <c r="O20" s="163"/>
      <c r="P20" s="163"/>
      <c r="Q20" s="163"/>
      <c r="R20" s="163"/>
    </row>
    <row r="21" spans="3:21" ht="7.45" customHeight="1" x14ac:dyDescent="0.25">
      <c r="D21" s="219">
        <f>D10</f>
        <v>3</v>
      </c>
      <c r="E21" s="77"/>
      <c r="F21" s="213" t="s">
        <v>3</v>
      </c>
      <c r="G21" s="143">
        <v>3</v>
      </c>
      <c r="H21" s="245"/>
    </row>
    <row r="22" spans="3:21" ht="7.45" customHeight="1" x14ac:dyDescent="0.25">
      <c r="D22" s="219"/>
      <c r="E22" s="79"/>
      <c r="F22" s="214"/>
      <c r="G22" s="144"/>
    </row>
    <row r="23" spans="3:21" ht="16" x14ac:dyDescent="0.25">
      <c r="I23" s="95" t="str">
        <f>IF(OR(D4="",G4="",D10="",G10=""),"",IF(O7=L18,"The values of f and g are equal for a="&amp;D4&amp;" and b = "&amp;D10&amp;". But are they equal for ALL values of a and b? Check other values!","The outputs of f and g are NOT equal, so f and g are not equivalent! Try different operators!"))</f>
        <v>The outputs of f and g are NOT equal, so f and g are not equivalent! Try different operators!</v>
      </c>
    </row>
    <row r="24" spans="3:21" ht="16" x14ac:dyDescent="0.25">
      <c r="I24" s="95" t="str">
        <f>IF(I33=TRUE,"Check another one: change the operators ...","")</f>
        <v/>
      </c>
    </row>
    <row r="25" spans="3:21" ht="16" x14ac:dyDescent="0.25">
      <c r="C25" s="106" t="s">
        <v>9</v>
      </c>
      <c r="E25" s="23"/>
      <c r="F25" s="23"/>
      <c r="G25" s="23"/>
      <c r="H25" s="23"/>
      <c r="I25" s="23"/>
      <c r="J25" s="23"/>
    </row>
    <row r="26" spans="3:21" ht="4.55" customHeight="1" x14ac:dyDescent="0.2">
      <c r="I26" s="101"/>
    </row>
    <row r="27" spans="3:21" ht="16" x14ac:dyDescent="0.25">
      <c r="C27" s="102" t="s">
        <v>23</v>
      </c>
      <c r="D27" s="54"/>
      <c r="E27" s="55"/>
      <c r="F27" s="56"/>
      <c r="G27" s="37">
        <v>4</v>
      </c>
      <c r="H27" s="37">
        <v>3</v>
      </c>
      <c r="I27" s="37">
        <v>2</v>
      </c>
      <c r="J27" s="37">
        <v>2</v>
      </c>
      <c r="K27" s="37">
        <v>1</v>
      </c>
      <c r="L27" s="37">
        <v>2</v>
      </c>
      <c r="M27" s="247">
        <v>2</v>
      </c>
      <c r="N27" s="248"/>
      <c r="O27" s="37">
        <v>4</v>
      </c>
      <c r="P27" s="57"/>
      <c r="Q27" s="241" t="s">
        <v>32</v>
      </c>
      <c r="R27" s="242"/>
      <c r="S27" s="242"/>
      <c r="T27" s="242"/>
    </row>
    <row r="28" spans="3:21" ht="16" x14ac:dyDescent="0.25">
      <c r="C28" s="102" t="s">
        <v>26</v>
      </c>
      <c r="D28" s="54"/>
      <c r="E28" s="55"/>
      <c r="F28" s="56"/>
      <c r="G28" s="37">
        <v>3</v>
      </c>
      <c r="H28" s="37">
        <v>4</v>
      </c>
      <c r="I28" s="37">
        <v>4</v>
      </c>
      <c r="J28" s="37">
        <v>3</v>
      </c>
      <c r="K28" s="37">
        <v>2</v>
      </c>
      <c r="L28" s="37">
        <v>5</v>
      </c>
      <c r="M28" s="247">
        <v>0</v>
      </c>
      <c r="N28" s="248"/>
      <c r="O28" s="37">
        <v>5</v>
      </c>
      <c r="P28" s="57"/>
      <c r="Q28" s="241"/>
      <c r="R28" s="242"/>
      <c r="S28" s="242"/>
      <c r="T28" s="242"/>
    </row>
    <row r="29" spans="3:21" ht="16" x14ac:dyDescent="0.25">
      <c r="C29" s="38" t="s">
        <v>4</v>
      </c>
      <c r="D29" s="59" t="str">
        <f>IF(OR(G4="",G10="",L7=""),"",L7&amp;"("&amp;G4&amp;"a + "&amp;G10&amp;"b)")</f>
        <v>2(4a + 3b)</v>
      </c>
      <c r="E29" s="60"/>
      <c r="F29" s="61"/>
      <c r="G29" s="40">
        <f>IF(OR($D$4="",$G$4="",$D$10="",$G$10=""),"?",$L$7*(G27*$G$4+G28*$G$10))</f>
        <v>50</v>
      </c>
      <c r="H29" s="40">
        <f t="shared" ref="H29:L29" si="0">IF(OR($D$4="",$G$4="",$D$10="",$G$10=""),"?",$L$7*(H27*$G$4+H28*$G$10))</f>
        <v>48</v>
      </c>
      <c r="I29" s="40">
        <f t="shared" si="0"/>
        <v>40</v>
      </c>
      <c r="J29" s="40">
        <f t="shared" si="0"/>
        <v>34</v>
      </c>
      <c r="K29" s="40">
        <f t="shared" si="0"/>
        <v>20</v>
      </c>
      <c r="L29" s="40">
        <f t="shared" si="0"/>
        <v>46</v>
      </c>
      <c r="M29" s="249">
        <f>IF(OR($D$4="",$G$4="",$D$10="",$G$10=""),"?",$L$7*(M27*$G$4+M28*$G$10))</f>
        <v>16</v>
      </c>
      <c r="N29" s="250"/>
      <c r="O29" s="40">
        <f>IF(OR($D$4="",$G$4="",$D$10="",$G$10=""),"?",$L$7*(O27*$G$4+O28*$G$10))</f>
        <v>62</v>
      </c>
      <c r="P29" s="40" t="str">
        <f>IF(OR($D$4="",$G$4="",$D$10="",$G$10="",P27="",P28=""),"",$L$7*(P27*$G$4+P28*$G$10))</f>
        <v/>
      </c>
      <c r="Q29" s="239" t="str">
        <f>IF(OR(O7="",L18=""),"",IF(I33=TRUE, L7&amp;"("&amp;G4&amp;"a + "&amp;G10&amp;"b) = "&amp;G15&amp;"a + "&amp;G21&amp;"b for ALL a and b",L7&amp;"("&amp;G4&amp;"a + "&amp;G10&amp;"b)"&amp;" is NOT equivalent to "&amp;G15&amp;"a + "&amp;G21&amp;"b"))</f>
        <v>2(4a + 3b) is NOT equivalent to 8a + 3b</v>
      </c>
      <c r="R29" s="240"/>
      <c r="S29" s="240"/>
      <c r="T29" s="240"/>
      <c r="U29" s="240"/>
    </row>
    <row r="30" spans="3:21" ht="16" x14ac:dyDescent="0.25">
      <c r="C30" s="42" t="s">
        <v>8</v>
      </c>
      <c r="D30" s="62" t="str">
        <f>IF(OR(D15="",D21="",G15="",G21=""),"",G15&amp;"a + "&amp;G21&amp;"b")</f>
        <v>8a + 3b</v>
      </c>
      <c r="E30" s="63"/>
      <c r="F30" s="64"/>
      <c r="G30" s="44">
        <f t="shared" ref="G30:M30" si="1">IF(OR($D$15="",$D$21="",$G$15="",$G$21=""),"?",G27*$G$15+G28*$G$21)</f>
        <v>41</v>
      </c>
      <c r="H30" s="44">
        <f t="shared" si="1"/>
        <v>36</v>
      </c>
      <c r="I30" s="44">
        <f t="shared" si="1"/>
        <v>28</v>
      </c>
      <c r="J30" s="44">
        <f t="shared" si="1"/>
        <v>25</v>
      </c>
      <c r="K30" s="44">
        <f t="shared" si="1"/>
        <v>14</v>
      </c>
      <c r="L30" s="44">
        <f t="shared" si="1"/>
        <v>31</v>
      </c>
      <c r="M30" s="251">
        <f t="shared" si="1"/>
        <v>16</v>
      </c>
      <c r="N30" s="252"/>
      <c r="O30" s="44">
        <f>IF(OR($D$15="",$D$21="",$G$15="",$G$21=""),"?",O27*$G$15+O28*$G$21)</f>
        <v>47</v>
      </c>
      <c r="P30" s="44" t="str">
        <f>IF(OR($D$15="",$D$21="",$G$15="",$G$21="",P28="",P27=""),"",P27*$G$15+P28*$G$21)</f>
        <v/>
      </c>
      <c r="Q30" s="239"/>
      <c r="R30" s="240"/>
      <c r="S30" s="240"/>
      <c r="T30" s="240"/>
      <c r="U30" s="240"/>
    </row>
    <row r="31" spans="3:21" hidden="1" x14ac:dyDescent="0.2">
      <c r="I31">
        <f>L7*G4</f>
        <v>8</v>
      </c>
      <c r="J31">
        <f>L7*G10</f>
        <v>6</v>
      </c>
    </row>
    <row r="32" spans="3:21" hidden="1" x14ac:dyDescent="0.2">
      <c r="I32" t="b">
        <f>I31=G15</f>
        <v>1</v>
      </c>
      <c r="J32" t="b">
        <f>G21=J31</f>
        <v>0</v>
      </c>
      <c r="O32" s="90"/>
      <c r="R32" s="98" t="s">
        <v>28</v>
      </c>
    </row>
    <row r="33" spans="9:10" hidden="1" x14ac:dyDescent="0.2">
      <c r="I33" t="b">
        <f>AND(I32=TRUE,J32=TRUE)</f>
        <v>0</v>
      </c>
    </row>
    <row r="34" spans="9:10" hidden="1" x14ac:dyDescent="0.2"/>
    <row r="38" spans="9:10" x14ac:dyDescent="0.2">
      <c r="J38" s="27"/>
    </row>
  </sheetData>
  <sheetProtection password="CC56" sheet="1" objects="1" scenarios="1" selectLockedCells="1"/>
  <mergeCells count="37">
    <mergeCell ref="C17:C18"/>
    <mergeCell ref="M27:N27"/>
    <mergeCell ref="M28:N28"/>
    <mergeCell ref="M29:N29"/>
    <mergeCell ref="M30:N30"/>
    <mergeCell ref="D19:E20"/>
    <mergeCell ref="D21:D22"/>
    <mergeCell ref="Q29:U30"/>
    <mergeCell ref="Q27:T28"/>
    <mergeCell ref="L16:P17"/>
    <mergeCell ref="H8:H10"/>
    <mergeCell ref="F10:F11"/>
    <mergeCell ref="G10:G11"/>
    <mergeCell ref="O9:R9"/>
    <mergeCell ref="G15:G16"/>
    <mergeCell ref="H16:H18"/>
    <mergeCell ref="I18:I19"/>
    <mergeCell ref="H19:H21"/>
    <mergeCell ref="L18:P19"/>
    <mergeCell ref="O20:R20"/>
    <mergeCell ref="F21:F22"/>
    <mergeCell ref="G21:G22"/>
    <mergeCell ref="D15:D16"/>
    <mergeCell ref="F15:F16"/>
    <mergeCell ref="D4:D5"/>
    <mergeCell ref="D8:E9"/>
    <mergeCell ref="D10:D11"/>
    <mergeCell ref="C6:C7"/>
    <mergeCell ref="G4:G5"/>
    <mergeCell ref="H5:H7"/>
    <mergeCell ref="F4:F5"/>
    <mergeCell ref="N5:S6"/>
    <mergeCell ref="I7:I8"/>
    <mergeCell ref="O7:R8"/>
    <mergeCell ref="J6:J7"/>
    <mergeCell ref="K7:K8"/>
    <mergeCell ref="L7:L8"/>
  </mergeCells>
  <phoneticPr fontId="0" type="noConversion"/>
  <conditionalFormatting sqref="I23:I24">
    <cfRule type="expression" dxfId="6" priority="8" stopIfTrue="1">
      <formula>$I$33=FALSE</formula>
    </cfRule>
  </conditionalFormatting>
  <conditionalFormatting sqref="E29:F29">
    <cfRule type="expression" dxfId="5" priority="7" stopIfTrue="1">
      <formula>AND(ISBLANK(E27)=FALSE,E29=E30)</formula>
    </cfRule>
  </conditionalFormatting>
  <conditionalFormatting sqref="E30:F30">
    <cfRule type="expression" dxfId="4" priority="6" stopIfTrue="1">
      <formula>AND(ISBLANK(E27)=FALSE,E30=E29)</formula>
    </cfRule>
  </conditionalFormatting>
  <conditionalFormatting sqref="G30:P30">
    <cfRule type="expression" dxfId="3" priority="4" stopIfTrue="1">
      <formula>AND(ISBLANK(G$27)=FALSE,ISBLANK(G$28)=FALSE,G$29=G$30)</formula>
    </cfRule>
  </conditionalFormatting>
  <conditionalFormatting sqref="G29:P29">
    <cfRule type="expression" dxfId="2" priority="3" stopIfTrue="1">
      <formula>AND(ISBLANK(G$27)=FALSE,ISBLANK(G$28)=FALSE,G$29=G$30)</formula>
    </cfRule>
  </conditionalFormatting>
  <conditionalFormatting sqref="Q29">
    <cfRule type="expression" dxfId="1" priority="2" stopIfTrue="1">
      <formula>$I$33=FALSE</formula>
    </cfRule>
  </conditionalFormatting>
  <conditionalFormatting sqref="I26">
    <cfRule type="expression" dxfId="0" priority="1" stopIfTrue="1">
      <formula>$I$33=FALSE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2x + 4x</vt:lpstr>
      <vt:lpstr>2x + 4y</vt:lpstr>
      <vt:lpstr>(2x+3) +(3x+2)</vt:lpstr>
      <vt:lpstr>3a + 3b = 3(a+b)</vt:lpstr>
      <vt:lpstr>2(3a+4b)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</dc:creator>
  <cp:lastModifiedBy>Olivier, Alwyn &lt;aio@sun.ac.za&gt;</cp:lastModifiedBy>
  <dcterms:created xsi:type="dcterms:W3CDTF">2005-03-30T07:22:10Z</dcterms:created>
  <dcterms:modified xsi:type="dcterms:W3CDTF">2020-03-16T00:33:08Z</dcterms:modified>
</cp:coreProperties>
</file>